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OneDrive - superdesalud.gob.cl\Mis Documentos\LABORAL\INFOCRITICA\Estadisticas\Cartera\2021\Est. Mensual Movilidad\Reportes\"/>
    </mc:Choice>
  </mc:AlternateContent>
  <workbookProtection workbookAlgorithmName="SHA-512" workbookHashValue="Zu69fVWpkzT5qVLVVIE0uw49j4e9R+iVq1o5eD7bKM8ycd5j9eBkK4eIk+sFJKTsNJlbhVDYgt8Jq+aDHQvj0g==" workbookSaltValue="coQjPMGXjIiOSEsAr4ZiTw==" workbookSpinCount="100000" lockStructure="1"/>
  <bookViews>
    <workbookView xWindow="0" yWindow="0" windowWidth="23040" windowHeight="9816" tabRatio="756"/>
  </bookViews>
  <sheets>
    <sheet name="Indice" sheetId="1" r:id="rId1"/>
    <sheet name="Notas" sheetId="5" r:id="rId2"/>
    <sheet name="Nacional" sheetId="22" r:id="rId3"/>
    <sheet name="XV" sheetId="23" r:id="rId4"/>
    <sheet name="I" sheetId="24" r:id="rId5"/>
    <sheet name="II" sheetId="25" r:id="rId6"/>
    <sheet name="III" sheetId="26" r:id="rId7"/>
    <sheet name="IV" sheetId="27" r:id="rId8"/>
    <sheet name="V" sheetId="28" r:id="rId9"/>
    <sheet name="VI" sheetId="29" r:id="rId10"/>
    <sheet name="VII" sheetId="30" r:id="rId11"/>
    <sheet name="XVI" sheetId="31" r:id="rId12"/>
    <sheet name="VIII" sheetId="32" r:id="rId13"/>
    <sheet name="IX" sheetId="33" r:id="rId14"/>
    <sheet name="XIV" sheetId="34" r:id="rId15"/>
    <sheet name="X" sheetId="35" r:id="rId16"/>
    <sheet name="XI" sheetId="36" r:id="rId17"/>
    <sheet name="XII" sheetId="37" r:id="rId18"/>
    <sheet name="RM" sheetId="38" r:id="rId19"/>
    <sheet name="SI" sheetId="39" r:id="rId20"/>
    <sheet name="Total" sheetId="40" state="hidden" r:id="rId21"/>
  </sheets>
  <definedNames>
    <definedName name="_xlnm.Print_Area" localSheetId="4">I!$A$1:$P$71</definedName>
    <definedName name="_xlnm.Print_Area" localSheetId="5">II!$A$1:$P$71</definedName>
    <definedName name="_xlnm.Print_Area" localSheetId="6">III!$A$1:$P$71</definedName>
    <definedName name="_xlnm.Print_Area" localSheetId="0">Indice!$A$1:$I$41</definedName>
    <definedName name="_xlnm.Print_Area" localSheetId="7">IV!$A$1:$P$71</definedName>
    <definedName name="_xlnm.Print_Area" localSheetId="13">IX!$A$1:$P$71</definedName>
    <definedName name="_xlnm.Print_Area" localSheetId="2">Nacional!$A$1:$P$71</definedName>
    <definedName name="_xlnm.Print_Area" localSheetId="1">Notas!$A$1:$I$26</definedName>
    <definedName name="_xlnm.Print_Area" localSheetId="18">RM!$A$1:$P$71</definedName>
    <definedName name="_xlnm.Print_Area" localSheetId="19">SI!$A$1:$P$71</definedName>
    <definedName name="_xlnm.Print_Area" localSheetId="20">Total!$A$1:$P$71</definedName>
    <definedName name="_xlnm.Print_Area" localSheetId="8">V!$A$1:$P$71</definedName>
    <definedName name="_xlnm.Print_Area" localSheetId="9">VI!$A$1:$P$71</definedName>
    <definedName name="_xlnm.Print_Area" localSheetId="10">VII!$A$1:$P$71</definedName>
    <definedName name="_xlnm.Print_Area" localSheetId="12">VIII!$A$1:$P$71</definedName>
    <definedName name="_xlnm.Print_Area" localSheetId="15">X!$A$1:$P$71</definedName>
    <definedName name="_xlnm.Print_Area" localSheetId="16">XI!$A$1:$P$71</definedName>
    <definedName name="_xlnm.Print_Area" localSheetId="17">XII!$A$1:$P$71</definedName>
    <definedName name="_xlnm.Print_Area" localSheetId="14">XIV!$A$1:$P$71</definedName>
    <definedName name="_xlnm.Print_Area" localSheetId="3">XV!$A$1:$P$71</definedName>
    <definedName name="_xlnm.Print_Area" localSheetId="11">XVI!$A$1:$P$71</definedName>
    <definedName name="_xlnm.Print_Titles" localSheetId="4">I!$2:$7</definedName>
    <definedName name="_xlnm.Print_Titles" localSheetId="5">II!$2:$7</definedName>
    <definedName name="_xlnm.Print_Titles" localSheetId="6">III!$2:$7</definedName>
    <definedName name="_xlnm.Print_Titles" localSheetId="7">IV!$2:$7</definedName>
    <definedName name="_xlnm.Print_Titles" localSheetId="13">IX!$2:$7</definedName>
    <definedName name="_xlnm.Print_Titles" localSheetId="2">Nacional!$2:$7</definedName>
    <definedName name="_xlnm.Print_Titles" localSheetId="18">RM!$2:$7</definedName>
    <definedName name="_xlnm.Print_Titles" localSheetId="19">SI!$2:$7</definedName>
    <definedName name="_xlnm.Print_Titles" localSheetId="20">Total!$2:$7</definedName>
    <definedName name="_xlnm.Print_Titles" localSheetId="8">V!$2:$7</definedName>
    <definedName name="_xlnm.Print_Titles" localSheetId="9">VI!$2:$7</definedName>
    <definedName name="_xlnm.Print_Titles" localSheetId="10">VII!$2:$7</definedName>
    <definedName name="_xlnm.Print_Titles" localSheetId="12">VIII!$2:$7</definedName>
    <definedName name="_xlnm.Print_Titles" localSheetId="15">X!$2:$7</definedName>
    <definedName name="_xlnm.Print_Titles" localSheetId="16">XI!$2:$7</definedName>
    <definedName name="_xlnm.Print_Titles" localSheetId="17">XII!$2:$7</definedName>
    <definedName name="_xlnm.Print_Titles" localSheetId="14">XIV!$2:$7</definedName>
    <definedName name="_xlnm.Print_Titles" localSheetId="3">XV!$2:$7</definedName>
    <definedName name="_xlnm.Print_Titles" localSheetId="11">XVI!$2:$7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 i="1" l="1"/>
  <c r="N67" i="40" l="1"/>
  <c r="N66" i="40"/>
  <c r="N65" i="40"/>
  <c r="N64" i="40"/>
  <c r="N63" i="40"/>
  <c r="N62" i="40"/>
  <c r="N61" i="40"/>
  <c r="N60" i="40"/>
  <c r="N59" i="40"/>
  <c r="N58" i="40"/>
  <c r="N57" i="40"/>
  <c r="N56" i="40"/>
  <c r="N55" i="40"/>
  <c r="N54" i="40"/>
  <c r="N53" i="40"/>
  <c r="N52" i="40"/>
  <c r="N51" i="40"/>
  <c r="N50" i="40"/>
  <c r="N49" i="40"/>
  <c r="N48" i="40"/>
  <c r="N47" i="40"/>
  <c r="N46" i="40"/>
  <c r="N45" i="40"/>
  <c r="N44" i="40"/>
  <c r="N43" i="40"/>
  <c r="N42" i="40"/>
  <c r="N41" i="40"/>
  <c r="N40" i="40"/>
  <c r="N39" i="40"/>
  <c r="N38" i="40"/>
  <c r="N37" i="40"/>
  <c r="N36" i="40"/>
  <c r="N35" i="40"/>
  <c r="N34" i="40"/>
  <c r="N33" i="40"/>
  <c r="N32" i="40"/>
  <c r="N31" i="40"/>
  <c r="N30" i="40"/>
  <c r="N29" i="40"/>
  <c r="N28" i="40"/>
  <c r="N27" i="40"/>
  <c r="N26" i="40"/>
  <c r="N25" i="40"/>
  <c r="N24" i="40"/>
  <c r="N23" i="40"/>
  <c r="N22" i="40"/>
  <c r="N21" i="40"/>
  <c r="N20" i="40"/>
  <c r="N19" i="40"/>
  <c r="N18" i="40"/>
  <c r="N17" i="40"/>
  <c r="N16" i="40"/>
  <c r="N15" i="40"/>
  <c r="N14" i="40"/>
  <c r="N13" i="40"/>
  <c r="N12" i="40"/>
  <c r="N11" i="40"/>
  <c r="N10" i="40"/>
  <c r="N9" i="40"/>
  <c r="N8" i="40"/>
  <c r="K67" i="40"/>
  <c r="K66" i="40"/>
  <c r="K65" i="40"/>
  <c r="K64" i="40"/>
  <c r="K63" i="40"/>
  <c r="K62" i="40"/>
  <c r="K61" i="40"/>
  <c r="K60" i="40"/>
  <c r="K59" i="40"/>
  <c r="K58" i="40"/>
  <c r="K57" i="40"/>
  <c r="K56" i="40"/>
  <c r="K55" i="40"/>
  <c r="K54" i="40"/>
  <c r="K53" i="40"/>
  <c r="K52" i="40"/>
  <c r="K51" i="40"/>
  <c r="K50" i="40"/>
  <c r="K49" i="40"/>
  <c r="K48" i="40"/>
  <c r="K47" i="40"/>
  <c r="K46" i="40"/>
  <c r="K45" i="40"/>
  <c r="K44" i="40"/>
  <c r="K43" i="40"/>
  <c r="K42" i="40"/>
  <c r="K41" i="40"/>
  <c r="K40" i="40"/>
  <c r="K39" i="40"/>
  <c r="K38" i="40"/>
  <c r="K37" i="40"/>
  <c r="K36" i="40"/>
  <c r="K35" i="40"/>
  <c r="K34" i="40"/>
  <c r="K33" i="40"/>
  <c r="K32" i="40"/>
  <c r="K31" i="40"/>
  <c r="K30" i="40"/>
  <c r="K29" i="40"/>
  <c r="K28" i="40"/>
  <c r="K27" i="40"/>
  <c r="K26" i="40"/>
  <c r="K25" i="40"/>
  <c r="K24" i="40"/>
  <c r="K23" i="40"/>
  <c r="K22" i="40"/>
  <c r="K21" i="40"/>
  <c r="K20" i="40"/>
  <c r="K19" i="40"/>
  <c r="K18" i="40"/>
  <c r="K17" i="40"/>
  <c r="K16" i="40"/>
  <c r="K15" i="40"/>
  <c r="K14" i="40"/>
  <c r="K13" i="40"/>
  <c r="K12" i="40"/>
  <c r="K11" i="40"/>
  <c r="K10" i="40"/>
  <c r="K9" i="40"/>
  <c r="K8" i="40"/>
  <c r="H67" i="40"/>
  <c r="H66" i="40"/>
  <c r="H65" i="40"/>
  <c r="H64" i="40"/>
  <c r="H63" i="40"/>
  <c r="H62" i="40"/>
  <c r="H61" i="40"/>
  <c r="H60" i="40"/>
  <c r="H59" i="40"/>
  <c r="H58" i="40"/>
  <c r="H57" i="40"/>
  <c r="H56" i="40"/>
  <c r="H55" i="40"/>
  <c r="H54" i="40"/>
  <c r="H53" i="40"/>
  <c r="H52" i="40"/>
  <c r="H51" i="40"/>
  <c r="H50" i="40"/>
  <c r="H49" i="40"/>
  <c r="H48" i="40"/>
  <c r="H47" i="40"/>
  <c r="H46" i="40"/>
  <c r="H45" i="40"/>
  <c r="H44" i="40"/>
  <c r="H43" i="40"/>
  <c r="H42" i="40"/>
  <c r="H41" i="40"/>
  <c r="H40" i="40"/>
  <c r="H39" i="40"/>
  <c r="H38" i="40"/>
  <c r="H37" i="40"/>
  <c r="H36" i="40"/>
  <c r="H35" i="40"/>
  <c r="H34" i="40"/>
  <c r="H33" i="40"/>
  <c r="H32" i="40"/>
  <c r="H31" i="40"/>
  <c r="H30" i="40"/>
  <c r="H29" i="40"/>
  <c r="H28" i="40"/>
  <c r="H27" i="40"/>
  <c r="H26" i="40"/>
  <c r="H25" i="40"/>
  <c r="H24" i="40"/>
  <c r="H23" i="40"/>
  <c r="H22" i="40"/>
  <c r="H21" i="40"/>
  <c r="H20" i="40"/>
  <c r="H19" i="40"/>
  <c r="H18" i="40"/>
  <c r="H17" i="40"/>
  <c r="H16" i="40"/>
  <c r="H15" i="40"/>
  <c r="H14" i="40"/>
  <c r="H13" i="40"/>
  <c r="H12" i="40"/>
  <c r="H11" i="40"/>
  <c r="H10" i="40"/>
  <c r="H9" i="40"/>
  <c r="H8" i="40"/>
  <c r="D67" i="40"/>
  <c r="D66" i="40"/>
  <c r="D65" i="40"/>
  <c r="D64" i="40"/>
  <c r="D63" i="40"/>
  <c r="D62" i="40"/>
  <c r="D61" i="40"/>
  <c r="D60" i="40"/>
  <c r="D59" i="40"/>
  <c r="D58" i="40"/>
  <c r="D57" i="40"/>
  <c r="D56" i="40"/>
  <c r="D55" i="40"/>
  <c r="D54" i="40"/>
  <c r="D53" i="40"/>
  <c r="D52" i="40"/>
  <c r="D51" i="40"/>
  <c r="D50" i="40"/>
  <c r="D49" i="40"/>
  <c r="D48" i="40"/>
  <c r="D47" i="40"/>
  <c r="D46" i="40"/>
  <c r="D45" i="40"/>
  <c r="D44" i="40"/>
  <c r="D43" i="40"/>
  <c r="D42" i="40"/>
  <c r="D41" i="40"/>
  <c r="D40" i="40"/>
  <c r="D39" i="40"/>
  <c r="D38" i="40"/>
  <c r="D37" i="40"/>
  <c r="D36" i="40"/>
  <c r="D35" i="40"/>
  <c r="D34" i="40"/>
  <c r="D33" i="40"/>
  <c r="D32" i="40"/>
  <c r="D31" i="40"/>
  <c r="D30" i="40"/>
  <c r="D29" i="40"/>
  <c r="D28" i="40"/>
  <c r="D27" i="40"/>
  <c r="D26" i="40"/>
  <c r="D25" i="40"/>
  <c r="D24" i="40"/>
  <c r="D23" i="40"/>
  <c r="D22" i="40"/>
  <c r="D21" i="40"/>
  <c r="D20" i="40"/>
  <c r="D19" i="40"/>
  <c r="D18" i="40"/>
  <c r="D17" i="40"/>
  <c r="D16" i="40"/>
  <c r="D15" i="40"/>
  <c r="D14" i="40"/>
  <c r="D13" i="40"/>
  <c r="D12" i="40"/>
  <c r="D11" i="40"/>
  <c r="D10" i="40"/>
  <c r="D9" i="40"/>
  <c r="D8" i="40"/>
  <c r="D69" i="40"/>
  <c r="D69" i="39"/>
  <c r="D69" i="38"/>
  <c r="D69" i="37"/>
  <c r="D69" i="36"/>
  <c r="D69" i="35"/>
  <c r="D69" i="34"/>
  <c r="D69" i="33"/>
  <c r="D69" i="32"/>
  <c r="D69" i="31"/>
  <c r="D69" i="30"/>
  <c r="D69" i="29"/>
  <c r="D69" i="28"/>
  <c r="D69" i="27"/>
  <c r="D69" i="26"/>
  <c r="D69" i="25" l="1"/>
  <c r="D69" i="24"/>
  <c r="D69" i="23"/>
  <c r="C6" i="5" l="1"/>
  <c r="A3" i="40" l="1"/>
  <c r="A3" i="34"/>
  <c r="A3" i="28"/>
  <c r="A3" i="39"/>
  <c r="A3" i="33"/>
  <c r="A3" i="26"/>
  <c r="A3" i="27"/>
  <c r="A3" i="38"/>
  <c r="A3" i="31"/>
  <c r="A3" i="35"/>
  <c r="A3" i="32"/>
  <c r="A3" i="37"/>
  <c r="A3" i="36"/>
  <c r="A3" i="30"/>
  <c r="A3" i="29"/>
  <c r="A3" i="24"/>
  <c r="A3" i="23"/>
  <c r="A3" i="22"/>
  <c r="A3" i="25"/>
</calcChain>
</file>

<file path=xl/sharedStrings.xml><?xml version="1.0" encoding="utf-8"?>
<sst xmlns="http://schemas.openxmlformats.org/spreadsheetml/2006/main" count="1714" uniqueCount="106">
  <si>
    <t>INDICE</t>
  </si>
  <si>
    <t>CONTENIDO</t>
  </si>
  <si>
    <t>Fecha extracción de información:</t>
  </si>
  <si>
    <t>HOJA</t>
  </si>
  <si>
    <t>NOTAS</t>
  </si>
  <si>
    <t>N°</t>
  </si>
  <si>
    <t>DESCRIPCIÓN</t>
  </si>
  <si>
    <t>La información presentada corresponde a "Información provisional" dado que se genera desde los datos suministrados mensualmente por las Instituciones de Salud Previsional (Isapres), por lo que están sujetas a modificación producto de revisiones posteriores de la Superintendencia de Salud.</t>
  </si>
  <si>
    <t xml:space="preserve">Fuente de Información: Superintendencia de Salud, Archivos Maestros de Cotizantes y Cargas de Isapres, Contratos y Cotizaciones de Salud. </t>
  </si>
  <si>
    <t>Total</t>
  </si>
  <si>
    <t>La categoría S/I corresponde a "Sin dato disponible" al momento de la elaboración del producto estadístico.</t>
  </si>
  <si>
    <t>(1) Cotizantes que abandonan el Sistema Isapre, Cotización Pactada promedio y Número de cargas promedio, por Sexo y Tramo de Edad.</t>
  </si>
  <si>
    <t>(4) Cotizantes que se cambian de Isapre, Cotización Pactada promedio y Número de cargas promedio, por Sexo y Tramo de Edad.</t>
  </si>
  <si>
    <t>(3) Diferencia de Cotizantes que abandonan y los que ingresan al Sistema Isapre, Cotización Pactada promedio y Número de cargas promedio, por Sexo y Tramo de Edad.</t>
  </si>
  <si>
    <t>(5) Cotizantes Vigentes, Cotización Pactada promedio y Número de cargas promedio, por Sexo y Tramo de Edad.</t>
  </si>
  <si>
    <t>XV</t>
  </si>
  <si>
    <t>I</t>
  </si>
  <si>
    <t>II</t>
  </si>
  <si>
    <t>III</t>
  </si>
  <si>
    <t>IV</t>
  </si>
  <si>
    <t>V</t>
  </si>
  <si>
    <t>VI</t>
  </si>
  <si>
    <t>VII</t>
  </si>
  <si>
    <t>XVI</t>
  </si>
  <si>
    <t>VIII</t>
  </si>
  <si>
    <t>IX</t>
  </si>
  <si>
    <t>XIV</t>
  </si>
  <si>
    <t>X</t>
  </si>
  <si>
    <t>XI</t>
  </si>
  <si>
    <t>XII</t>
  </si>
  <si>
    <t>RM</t>
  </si>
  <si>
    <t>SI</t>
  </si>
  <si>
    <r>
      <t xml:space="preserve">La </t>
    </r>
    <r>
      <rPr>
        <u/>
        <sz val="9"/>
        <rFont val="Verdana"/>
        <family val="2"/>
      </rPr>
      <t>Diferencia de Cotizantes</t>
    </r>
    <r>
      <rPr>
        <sz val="9"/>
        <rFont val="Verdana"/>
        <family val="2"/>
      </rPr>
      <t xml:space="preserve"> corresponde al resultado neto entre los cotizantes que </t>
    </r>
    <r>
      <rPr>
        <u/>
        <sz val="9"/>
        <rFont val="Verdana"/>
        <family val="2"/>
      </rPr>
      <t>ingresan</t>
    </r>
    <r>
      <rPr>
        <sz val="9"/>
        <rFont val="Verdana"/>
        <family val="2"/>
      </rPr>
      <t xml:space="preserve"> al Sistema Isapre (Cuadro 2) y los que lo </t>
    </r>
    <r>
      <rPr>
        <u/>
        <sz val="9"/>
        <rFont val="Verdana"/>
        <family val="2"/>
      </rPr>
      <t>abandonan</t>
    </r>
    <r>
      <rPr>
        <sz val="9"/>
        <rFont val="Verdana"/>
        <family val="2"/>
      </rPr>
      <t xml:space="preserve"> (Cuadro 1), considerando también las diferencias en la Cotización Pactada promedio y Número de Cargas promedio, para cada Tramo de Edad, Sexo y Región.</t>
    </r>
  </si>
  <si>
    <t>XV - REGIÓN DE ARICA Y PARINACOTA</t>
  </si>
  <si>
    <t>NIVEL NACIONAL</t>
  </si>
  <si>
    <t>Cuadro</t>
  </si>
  <si>
    <t>Tramo de Edad</t>
  </si>
  <si>
    <t>Sistema Isapre</t>
  </si>
  <si>
    <t>N° Cotizantes</t>
  </si>
  <si>
    <t>% de Cotizantes Vigentes</t>
  </si>
  <si>
    <t>Cotización Pactada Promedio por Cotizante ($)</t>
  </si>
  <si>
    <t>N° Cargas Promedio por Cotizante</t>
  </si>
  <si>
    <t>Sexo Femenino</t>
  </si>
  <si>
    <t>Sexo Masculino</t>
  </si>
  <si>
    <t>Sin Información Sexo</t>
  </si>
  <si>
    <t>Cotizantes que abandonan el Sistema Isapre</t>
  </si>
  <si>
    <t>0 a 19 años</t>
  </si>
  <si>
    <t>20 a 24 años</t>
  </si>
  <si>
    <t>25 a 29 años</t>
  </si>
  <si>
    <t>30 a 34 años</t>
  </si>
  <si>
    <t>35 a 39 años</t>
  </si>
  <si>
    <t>40 a 44 años</t>
  </si>
  <si>
    <t>45 a 49 años</t>
  </si>
  <si>
    <t>50 a 54 años</t>
  </si>
  <si>
    <t>55 a 59 años</t>
  </si>
  <si>
    <t>60 a 64 años</t>
  </si>
  <si>
    <t>65 y más años</t>
  </si>
  <si>
    <t>Cotizantes que ingresan al Sistema Isapre</t>
  </si>
  <si>
    <t>Diferencia de Cotizantes</t>
  </si>
  <si>
    <t>Cotizantes que se cambian de Isapre</t>
  </si>
  <si>
    <t>Cotizantes Vigentes</t>
  </si>
  <si>
    <t>Nacional</t>
  </si>
  <si>
    <t>I - REGIÓN DE TARAPACÁ</t>
  </si>
  <si>
    <t>II - REGIÓN DE ANTOFAGASTA</t>
  </si>
  <si>
    <t>III - REGIÓN DE ATACAMA</t>
  </si>
  <si>
    <t>IV - REGIÓN DE COQUIMBO</t>
  </si>
  <si>
    <t>V - REGIÓN DE VALPARAISO</t>
  </si>
  <si>
    <t>VI - REGIÓN DEL LIBERTADOR BERNARDO O´HIGGINS</t>
  </si>
  <si>
    <t>VII - REGIÓN DEL MAULE</t>
  </si>
  <si>
    <t>XVI- REGIÓN DE ÑUBLE</t>
  </si>
  <si>
    <t>VIII - REGIÓN DEL BIOBÍO</t>
  </si>
  <si>
    <t>IX - REGIÓN DE LA ARAUCANÍA</t>
  </si>
  <si>
    <t>XIV - REGIÓN DE LOS RÍOS</t>
  </si>
  <si>
    <t>X - REGIÓN DE LOS LAGOS</t>
  </si>
  <si>
    <t>XI - REGIÓN DE AYSÉN DEL GENERAL CARLOS IBÁÑEZ DEL CAMPO</t>
  </si>
  <si>
    <t>XII - REGIÓN DE MAGALLANES Y LA ANTÁRTICA CHILENA</t>
  </si>
  <si>
    <t>XIII - REGIÓN METROPOLITANA DE SANTIAGO</t>
  </si>
  <si>
    <t>S/I - SIN INFORMACIÓN DE REGIÓN</t>
  </si>
  <si>
    <t>TOTAL</t>
  </si>
  <si>
    <r>
      <t xml:space="preserve">Los Cotizantes que </t>
    </r>
    <r>
      <rPr>
        <u/>
        <sz val="9"/>
        <rFont val="Verdana"/>
        <family val="2"/>
      </rPr>
      <t>abandonan el Sistema Isapre</t>
    </r>
    <r>
      <rPr>
        <sz val="9"/>
        <rFont val="Verdana"/>
        <family val="2"/>
      </rPr>
      <t xml:space="preserve"> son aquellos Cotizantes que se encontraban con beneficios vigentes en el periodo 1 de información (del año anterior) y no se encuentran en el periodo 2 de información (del año actual). Se infiere que estos cotizantes se cambiaron a FONASA, a otro Sistema de Salud, o que han fallecido. Para ellos se incorpora el porcentaje que significan respecto al total de Cotizantes Vigentes (del periodo de información 2), la Cotización Pactada promedio (actualizada según variación del IPC entre ambos periodos) y el Número de Cargas promedio, para cada Tramo de Edad, Sexo y Región, que fueron informados en el periodo de información 1.</t>
    </r>
  </si>
  <si>
    <r>
      <t xml:space="preserve">Los Cotizantes que </t>
    </r>
    <r>
      <rPr>
        <u/>
        <sz val="9"/>
        <rFont val="Verdana"/>
        <family val="2"/>
      </rPr>
      <t>ingresan al Sistema Isapre</t>
    </r>
    <r>
      <rPr>
        <sz val="9"/>
        <rFont val="Verdana"/>
        <family val="2"/>
      </rPr>
      <t xml:space="preserve"> son aquellos Cotizantes que no se encontraban en el periodo 1 de información (del año anterior) y se encuentran con beneficios vigentes en el periodo 2 de información (del año actual). Se infiere que estos cotizantes vienen de FONASA u otro Sistema de Salud o que ingresan por primera vez a trabajar. Para ellos se incorpora el porcentaje que significan respecto al total de Cotizantes Vigentes, la Cotización Pactada promedio y el Número de Cargas promedio, para cada Tramo de Edad, Sexo y Región, que fueron informados en el periodo de información 2.</t>
    </r>
  </si>
  <si>
    <r>
      <t xml:space="preserve">Los Cotizantes que </t>
    </r>
    <r>
      <rPr>
        <u/>
        <sz val="9"/>
        <rFont val="Verdana"/>
        <family val="2"/>
      </rPr>
      <t>se cambian de Isapre</t>
    </r>
    <r>
      <rPr>
        <sz val="9"/>
        <rFont val="Verdana"/>
        <family val="2"/>
      </rPr>
      <t xml:space="preserve"> son aquellos Cotizantes que en el periodo de información 2 (año actual) se encuentran con beneficios vigentes en una Isapre distinta a la que se encontraban en el periodo de información 1 (año anterior). Para ellos se incorpora el porcentaje que significan respecto al total de Cotizantes Vigentes, la Cotización Pactada promedio y el Número de Cargas promedio, para cada tramo de edad, Sexo y Región, que fueron informados en el periodo de información 2.</t>
    </r>
  </si>
  <si>
    <t>ESTADÍSTICA MENSUAL DE MOVILIDAD DE CARTERA DE COTIZANTES DEL SISTEMA ISAPRE A NIVEL REGIONAL</t>
  </si>
  <si>
    <r>
      <t xml:space="preserve">La </t>
    </r>
    <r>
      <rPr>
        <b/>
        <sz val="9"/>
        <color indexed="63"/>
        <rFont val="Verdana"/>
        <family val="2"/>
      </rPr>
      <t>Estadística Mensual de Movilidad de Cartera de Cotizantes del Sistema Isapre a Nivel Regional</t>
    </r>
    <r>
      <rPr>
        <sz val="9"/>
        <color indexed="63"/>
        <rFont val="Verdana"/>
        <family val="2"/>
      </rPr>
      <t xml:space="preserve"> contiene los siguientes cuadros de información, a Nivel Nacional y para cada Región del país:</t>
    </r>
  </si>
  <si>
    <t>Estadística Mensual de Movilidad de Cartera de Cotizantes del Sistema Isapre - Nivel Nacional</t>
  </si>
  <si>
    <t>Estadística Mensual de Movilidad de Cartera de Cotizantes del Sistema Isapre a Nivel Regional - Región de Arica y Parinacota</t>
  </si>
  <si>
    <t>Estadística Mensual de Movilidad de Cartera de Cotizantes del Sistema Isapre a Nivel Regional - Región de Tarapacá</t>
  </si>
  <si>
    <t>Estadística Mensual de Movilidad de Cartera de Cotizantes del Sistema Isapre a Nivel Regional - Región de Antofagasta</t>
  </si>
  <si>
    <t>Estadística Mensual de Movilidad de Cartera de Cotizantes del Sistema Isapre a Nivel Regional - Región de Atacama</t>
  </si>
  <si>
    <t>Estadística Mensual de Movilidad de Cartera de Cotizantes del Sistema Isapre a Nivel Regional - Región de Coquimbo</t>
  </si>
  <si>
    <t>Estadística Mensual de Movilidad de Cartera de Cotizantes del Sistema Isapre a Nivel Regional - Región del Libertador Bernardo O´higgins</t>
  </si>
  <si>
    <t>Estadística Mensual de Movilidad de Cartera de Cotizantes del Sistema Isapre a Nivel Regional - Región del Maule</t>
  </si>
  <si>
    <t>Estadística Mensual de Movilidad de Cartera de Cotizantes del Sistema Isapre a Nivel Regional - Región de Ñuble</t>
  </si>
  <si>
    <t>Estadística Mensual de Movilidad de Cartera de Cotizantes del Sistema Isapre a Nivel Regional - Región del Biobío</t>
  </si>
  <si>
    <t>Estadística Mensual de Movilidad de Cartera de Cotizantes del Sistema Isapre a Nivel Regional - Región de La Araucanía</t>
  </si>
  <si>
    <t>Estadística Mensual de Movilidad de Cartera de Cotizantes del Sistema Isapre a Nivel Regional - Región de Los Ríos</t>
  </si>
  <si>
    <t>Estadística Mensual de Movilidad de Cartera de Cotizantes del Sistema Isapre a Nivel Regional - Región de Los Lagos</t>
  </si>
  <si>
    <t>Estadística Mensual de Movilidad de Cartera de Cotizantes del Sistema Isapre a Nivel Regional - Región de Aysén del General Carlos Ibáñez del Campo</t>
  </si>
  <si>
    <t>Estadística Mensual de Movilidad de Cartera de Cotizantes del Sistema Isapre a Nivel Regional - Región de Magallanes y la Antártica Chilena</t>
  </si>
  <si>
    <t>Estadística Mensual de Movilidad de Cartera de Cotizantes del Sistema Isapre a Nivel Regional - Región Metropolitana de Santiago</t>
  </si>
  <si>
    <t>Estadística Mensual de Movilidad de Cartera de Cotizantes del Sistema Isapre a Nivel Regional - Sin Información Región</t>
  </si>
  <si>
    <t>(2) Cotizantes que ingresan al Sistema Isapre, Cotización Pactada promedio y Número de cargas promedio, por Sexo y Tramo de Edad.</t>
  </si>
  <si>
    <t>La Superintendencia de Salud se encuentra trabajando en la optimización de las Estadísticas que elabora y publica. Por lo anterior, la información referida al año 2021 presenta algunas modificaciones tendientes a la incorporación de contenido relevante para el usuario y a la mejora de los tiempos de publicación de la misma. 
En este producto estadístico en particular, se efectuaron -principalmente- las siguientes modificaciones:
- Modificación del nombre, con el fin de entregar mayor información al usuario, incorporando la periodicidad de elaboración y el nivel de agregación de la misma (si la información contenida es a nivel nacional o se encuentra desagregada a nivel regional o comunal). Se modifica de "Estadística de Movilidad de Contratos de Isapre Acumulados" a "Estadística Mensual de Movilidad de Cartera de Cotizantes del Sistema Isapre a Nivel Regional".</t>
  </si>
  <si>
    <t>Los Cotizantes que se movilizan en el Sistema Isapre corresponde a la sumatoria de aquellos que ingresaron al Sistema, los que lo abandonaron y los que se cambiaron de Isapre.</t>
  </si>
  <si>
    <t>Estadística Mensual de Movilidad de Cartera de Cotizantes del Sistema Isapre a Nivel Regional - Región de Valparaíso</t>
  </si>
  <si>
    <t>DICIEMBRE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</si>
</sst>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64" formatCode="General_)"/>
    <numFmt numFmtId="165" formatCode="0.0%"/>
    <numFmt numFmtId="166" formatCode="_ * #,##0.0_ ;_ * \-#,##0.0_ ;_ * &quot;-&quot;_ ;_ @_ "/>
  </numFmts>
  <fonts count="30" x14ac:knownFonts="1">
    <font>
      <sz val="9"/>
      <color theme="1"/>
      <name val="Calibri"/>
      <family val="2"/>
      <scheme val="minor"/>
    </font>
    <font>
      <b/>
      <sz val="9"/>
      <color indexed="63"/>
      <name val="Verdana"/>
      <family val="2"/>
    </font>
    <font>
      <sz val="12"/>
      <name val="Times"/>
      <family val="1"/>
    </font>
    <font>
      <sz val="9"/>
      <name val="Verdana"/>
      <family val="2"/>
    </font>
    <font>
      <sz val="10"/>
      <name val="Helv"/>
    </font>
    <font>
      <b/>
      <sz val="9"/>
      <name val="Verdana"/>
      <family val="2"/>
    </font>
    <font>
      <u/>
      <sz val="9.6"/>
      <color indexed="12"/>
      <name val="Times"/>
      <family val="1"/>
    </font>
    <font>
      <b/>
      <i/>
      <sz val="9"/>
      <color indexed="8"/>
      <name val="Verdana"/>
      <family val="2"/>
    </font>
    <font>
      <b/>
      <sz val="10.5"/>
      <color rgb="FF0067B7"/>
      <name val="Verdana"/>
      <family val="2"/>
    </font>
    <font>
      <sz val="8.5"/>
      <name val="Verdana"/>
      <family val="2"/>
    </font>
    <font>
      <b/>
      <sz val="8.5"/>
      <name val="Verdana"/>
      <family val="2"/>
    </font>
    <font>
      <sz val="8"/>
      <name val="Verdana"/>
      <family val="2"/>
    </font>
    <font>
      <b/>
      <sz val="15"/>
      <color rgb="FF0067B7"/>
      <name val="Verdana"/>
      <family val="2"/>
    </font>
    <font>
      <b/>
      <sz val="15"/>
      <color rgb="FF0070C0"/>
      <name val="Verdana"/>
      <family val="2"/>
    </font>
    <font>
      <sz val="10"/>
      <name val="Verdana"/>
      <family val="2"/>
    </font>
    <font>
      <sz val="12"/>
      <name val="Verdana"/>
      <family val="2"/>
    </font>
    <font>
      <b/>
      <sz val="12"/>
      <color indexed="63"/>
      <name val="Verdana"/>
      <family val="2"/>
    </font>
    <font>
      <b/>
      <sz val="10"/>
      <name val="Verdana"/>
      <family val="2"/>
    </font>
    <font>
      <sz val="9"/>
      <color theme="1"/>
      <name val="Verdana"/>
      <family val="2"/>
    </font>
    <font>
      <b/>
      <sz val="12"/>
      <name val="Verdana"/>
      <family val="2"/>
    </font>
    <font>
      <b/>
      <sz val="14"/>
      <color rgb="FF0067B7"/>
      <name val="Verdana"/>
      <family val="2"/>
    </font>
    <font>
      <b/>
      <u/>
      <sz val="10"/>
      <name val="Verdana"/>
      <family val="2"/>
    </font>
    <font>
      <b/>
      <sz val="8"/>
      <color theme="1"/>
      <name val="Verdana"/>
      <family val="2"/>
    </font>
    <font>
      <b/>
      <sz val="8"/>
      <name val="Verdana"/>
      <family val="2"/>
    </font>
    <font>
      <sz val="8.5"/>
      <color theme="1"/>
      <name val="Verdana"/>
      <family val="2"/>
    </font>
    <font>
      <sz val="9"/>
      <color indexed="63"/>
      <name val="Verdana"/>
      <family val="2"/>
    </font>
    <font>
      <sz val="9"/>
      <color theme="1"/>
      <name val="Calibri"/>
      <family val="2"/>
      <scheme val="minor"/>
    </font>
    <font>
      <u/>
      <sz val="9"/>
      <name val="Verdana"/>
      <family val="2"/>
    </font>
    <font>
      <sz val="8.5"/>
      <color rgb="FFFF0000"/>
      <name val="Verdana"/>
      <family val="2"/>
    </font>
    <font>
      <b/>
      <sz val="14"/>
      <color rgb="FF0070C0"/>
      <name val="Verdana"/>
      <family val="2"/>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27">
    <border>
      <left/>
      <right/>
      <top/>
      <bottom/>
      <diagonal/>
    </border>
    <border>
      <left style="dotted">
        <color indexed="8"/>
      </left>
      <right/>
      <top/>
      <bottom/>
      <diagonal/>
    </border>
    <border>
      <left/>
      <right style="dotted">
        <color indexed="8"/>
      </right>
      <top/>
      <bottom/>
      <diagonal/>
    </border>
    <border>
      <left/>
      <right/>
      <top/>
      <bottom style="double">
        <color theme="0" tint="-0.499984740745262"/>
      </bottom>
      <diagonal/>
    </border>
    <border>
      <left style="dotted">
        <color theme="0" tint="-0.499984740745262"/>
      </left>
      <right/>
      <top/>
      <bottom/>
      <diagonal/>
    </border>
    <border>
      <left style="dotted">
        <color theme="0" tint="-0.499984740745262"/>
      </left>
      <right/>
      <top/>
      <bottom style="double">
        <color theme="0" tint="-0.499984740745262"/>
      </bottom>
      <diagonal/>
    </border>
    <border>
      <left/>
      <right/>
      <top style="thin">
        <color indexed="8"/>
      </top>
      <bottom/>
      <diagonal/>
    </border>
    <border>
      <left/>
      <right style="dotted">
        <color indexed="8"/>
      </right>
      <top style="thin">
        <color indexed="8"/>
      </top>
      <bottom/>
      <diagonal/>
    </border>
    <border>
      <left/>
      <right/>
      <top style="thin">
        <color indexed="8"/>
      </top>
      <bottom style="thin">
        <color indexed="64"/>
      </bottom>
      <diagonal/>
    </border>
    <border>
      <left style="dotted">
        <color indexed="8"/>
      </left>
      <right/>
      <top style="thin">
        <color indexed="8"/>
      </top>
      <bottom style="thin">
        <color indexed="64"/>
      </bottom>
      <diagonal/>
    </border>
    <border>
      <left/>
      <right style="dotted">
        <color indexed="8"/>
      </right>
      <top/>
      <bottom style="thin">
        <color indexed="64"/>
      </bottom>
      <diagonal/>
    </border>
    <border>
      <left/>
      <right style="dotted">
        <color theme="0" tint="-0.499984740745262"/>
      </right>
      <top/>
      <bottom/>
      <diagonal/>
    </border>
    <border>
      <left style="dotted">
        <color auto="1"/>
      </left>
      <right/>
      <top/>
      <bottom/>
      <diagonal/>
    </border>
    <border>
      <left/>
      <right/>
      <top/>
      <bottom style="dotted">
        <color auto="1"/>
      </bottom>
      <diagonal/>
    </border>
    <border>
      <left style="dotted">
        <color auto="1"/>
      </left>
      <right/>
      <top/>
      <bottom style="dotted">
        <color auto="1"/>
      </bottom>
      <diagonal/>
    </border>
    <border>
      <left/>
      <right/>
      <top style="dotted">
        <color auto="1"/>
      </top>
      <bottom style="dotted">
        <color auto="1"/>
      </bottom>
      <diagonal/>
    </border>
    <border>
      <left style="dotted">
        <color auto="1"/>
      </left>
      <right/>
      <top style="dotted">
        <color auto="1"/>
      </top>
      <bottom style="dotted">
        <color auto="1"/>
      </bottom>
      <diagonal/>
    </border>
    <border>
      <left/>
      <right/>
      <top/>
      <bottom style="thin">
        <color indexed="8"/>
      </bottom>
      <diagonal/>
    </border>
    <border>
      <left style="dotted">
        <color indexed="8"/>
      </left>
      <right/>
      <top/>
      <bottom style="thin">
        <color indexed="8"/>
      </bottom>
      <diagonal/>
    </border>
    <border>
      <left/>
      <right style="dotted">
        <color indexed="8"/>
      </right>
      <top/>
      <bottom style="thin">
        <color indexed="8"/>
      </bottom>
      <diagonal/>
    </border>
    <border>
      <left/>
      <right/>
      <top/>
      <bottom style="thin">
        <color indexed="64"/>
      </bottom>
      <diagonal/>
    </border>
    <border>
      <left/>
      <right style="dotted">
        <color indexed="8"/>
      </right>
      <top style="thin">
        <color indexed="8"/>
      </top>
      <bottom style="thin">
        <color indexed="64"/>
      </bottom>
      <diagonal/>
    </border>
    <border>
      <left style="dotted">
        <color indexed="8"/>
      </left>
      <right style="dotted">
        <color indexed="8"/>
      </right>
      <top style="thin">
        <color indexed="8"/>
      </top>
      <bottom/>
      <diagonal/>
    </border>
    <border>
      <left style="dotted">
        <color indexed="8"/>
      </left>
      <right style="dotted">
        <color indexed="8"/>
      </right>
      <top/>
      <bottom style="thin">
        <color indexed="8"/>
      </bottom>
      <diagonal/>
    </border>
    <border>
      <left style="dotted">
        <color indexed="8"/>
      </left>
      <right style="dotted">
        <color indexed="8"/>
      </right>
      <top/>
      <bottom/>
      <diagonal/>
    </border>
    <border>
      <left style="dotted">
        <color indexed="8"/>
      </left>
      <right style="dotted">
        <color indexed="8"/>
      </right>
      <top/>
      <bottom style="thin">
        <color indexed="64"/>
      </bottom>
      <diagonal/>
    </border>
    <border>
      <left style="dotted">
        <color indexed="64"/>
      </left>
      <right/>
      <top/>
      <bottom style="thin">
        <color indexed="64"/>
      </bottom>
      <diagonal/>
    </border>
  </borders>
  <cellStyleXfs count="6">
    <xf numFmtId="0" fontId="0" fillId="0" borderId="0"/>
    <xf numFmtId="164" fontId="2" fillId="0" borderId="0"/>
    <xf numFmtId="37" fontId="4" fillId="0" borderId="0"/>
    <xf numFmtId="0" fontId="6" fillId="0" borderId="0" applyNumberFormat="0" applyFill="0" applyBorder="0" applyAlignment="0" applyProtection="0">
      <alignment vertical="top"/>
      <protection locked="0"/>
    </xf>
    <xf numFmtId="41" fontId="26" fillId="0" borderId="0" applyFont="0" applyFill="0" applyBorder="0" applyAlignment="0" applyProtection="0"/>
    <xf numFmtId="9" fontId="26" fillId="0" borderId="0" applyFont="0" applyFill="0" applyBorder="0" applyAlignment="0" applyProtection="0"/>
  </cellStyleXfs>
  <cellXfs count="116">
    <xf numFmtId="0" fontId="0" fillId="0" borderId="0" xfId="0"/>
    <xf numFmtId="0" fontId="9" fillId="2" borderId="0" xfId="0" applyFont="1" applyFill="1" applyAlignment="1">
      <alignment vertical="center"/>
    </xf>
    <xf numFmtId="0" fontId="9" fillId="2" borderId="0" xfId="0" applyFont="1" applyFill="1" applyAlignment="1">
      <alignment vertical="center" wrapText="1"/>
    </xf>
    <xf numFmtId="0" fontId="10" fillId="2" borderId="0" xfId="0" applyFont="1" applyFill="1" applyAlignment="1">
      <alignment vertical="center"/>
    </xf>
    <xf numFmtId="164" fontId="13" fillId="2" borderId="0" xfId="1" applyFont="1" applyFill="1" applyAlignment="1">
      <alignment vertical="center"/>
    </xf>
    <xf numFmtId="164" fontId="15" fillId="2" borderId="0" xfId="1" applyFont="1" applyFill="1" applyAlignment="1">
      <alignment vertical="center"/>
    </xf>
    <xf numFmtId="164" fontId="3" fillId="2" borderId="0" xfId="1" applyFont="1" applyFill="1" applyAlignment="1">
      <alignment vertical="center"/>
    </xf>
    <xf numFmtId="164" fontId="1" fillId="2" borderId="0" xfId="1" applyFont="1" applyFill="1" applyAlignment="1">
      <alignment horizontal="left" vertical="center"/>
    </xf>
    <xf numFmtId="164" fontId="3" fillId="2" borderId="0" xfId="1" applyFont="1" applyFill="1" applyAlignment="1">
      <alignment vertical="center" wrapText="1"/>
    </xf>
    <xf numFmtId="164" fontId="3" fillId="2" borderId="0" xfId="1" applyFont="1" applyFill="1" applyBorder="1" applyAlignment="1">
      <alignment vertical="center"/>
    </xf>
    <xf numFmtId="17" fontId="7" fillId="2" borderId="0" xfId="0" quotePrefix="1" applyNumberFormat="1" applyFont="1" applyFill="1" applyBorder="1" applyAlignment="1">
      <alignment vertical="center"/>
    </xf>
    <xf numFmtId="49" fontId="1" fillId="2" borderId="0" xfId="0" applyNumberFormat="1" applyFont="1" applyFill="1" applyAlignment="1" applyProtection="1">
      <alignment vertical="center"/>
    </xf>
    <xf numFmtId="164" fontId="16" fillId="2" borderId="0" xfId="1" applyFont="1" applyFill="1" applyAlignment="1">
      <alignment vertical="center"/>
    </xf>
    <xf numFmtId="164" fontId="5" fillId="2" borderId="0" xfId="3" applyNumberFormat="1" applyFont="1" applyFill="1" applyAlignment="1" applyProtection="1">
      <alignment vertical="center"/>
    </xf>
    <xf numFmtId="164" fontId="14" fillId="2" borderId="0" xfId="1" applyFont="1" applyFill="1" applyAlignment="1">
      <alignment vertical="center"/>
    </xf>
    <xf numFmtId="164" fontId="19" fillId="2" borderId="0" xfId="1" applyFont="1" applyFill="1" applyAlignment="1">
      <alignment horizontal="right" vertical="center"/>
    </xf>
    <xf numFmtId="164" fontId="20" fillId="2" borderId="0" xfId="1" applyFont="1" applyFill="1" applyAlignment="1">
      <alignment vertical="center"/>
    </xf>
    <xf numFmtId="0" fontId="18" fillId="2" borderId="0" xfId="0" applyFont="1" applyFill="1" applyAlignment="1">
      <alignment vertical="center"/>
    </xf>
    <xf numFmtId="37" fontId="17" fillId="2" borderId="0" xfId="2" applyFont="1" applyFill="1" applyBorder="1" applyAlignment="1">
      <alignment horizontal="center" vertical="center"/>
    </xf>
    <xf numFmtId="37" fontId="17" fillId="2" borderId="4" xfId="2" applyFont="1" applyFill="1" applyBorder="1" applyAlignment="1">
      <alignment horizontal="center" vertical="center"/>
    </xf>
    <xf numFmtId="17" fontId="8" fillId="2" borderId="0" xfId="0" applyNumberFormat="1" applyFont="1" applyFill="1" applyAlignment="1" applyProtection="1">
      <alignment horizontal="center" vertical="center"/>
    </xf>
    <xf numFmtId="0" fontId="14" fillId="2" borderId="0" xfId="0" applyFont="1" applyFill="1" applyAlignment="1">
      <alignment vertical="center"/>
    </xf>
    <xf numFmtId="164" fontId="9" fillId="2" borderId="0" xfId="1" applyFont="1" applyFill="1" applyAlignment="1">
      <alignment vertical="center"/>
    </xf>
    <xf numFmtId="37" fontId="9" fillId="2" borderId="0" xfId="0" applyNumberFormat="1" applyFont="1" applyFill="1" applyAlignment="1" applyProtection="1">
      <alignment horizontal="center" vertical="center"/>
    </xf>
    <xf numFmtId="37" fontId="9" fillId="2" borderId="0" xfId="0" applyNumberFormat="1" applyFont="1" applyFill="1" applyAlignment="1" applyProtection="1">
      <alignment vertical="center" wrapText="1"/>
    </xf>
    <xf numFmtId="37" fontId="17" fillId="2" borderId="3" xfId="2" applyFont="1" applyFill="1" applyBorder="1" applyAlignment="1">
      <alignment horizontal="center" vertical="center"/>
    </xf>
    <xf numFmtId="164" fontId="25" fillId="2" borderId="0" xfId="1" applyFont="1" applyFill="1" applyBorder="1" applyAlignment="1">
      <alignment horizontal="left" vertical="center"/>
    </xf>
    <xf numFmtId="0" fontId="24" fillId="2" borderId="0" xfId="0" applyFont="1" applyFill="1" applyBorder="1" applyAlignment="1">
      <alignment horizontal="left" vertical="center"/>
    </xf>
    <xf numFmtId="164" fontId="19" fillId="2" borderId="0" xfId="1" quotePrefix="1" applyFont="1" applyFill="1" applyAlignment="1">
      <alignment horizontal="left" vertical="center"/>
    </xf>
    <xf numFmtId="37" fontId="17" fillId="2" borderId="12" xfId="2" applyFont="1" applyFill="1" applyBorder="1" applyAlignment="1">
      <alignment horizontal="center" vertical="center"/>
    </xf>
    <xf numFmtId="164" fontId="14" fillId="2" borderId="0" xfId="1" applyFont="1" applyFill="1" applyBorder="1" applyAlignment="1">
      <alignment vertical="center"/>
    </xf>
    <xf numFmtId="37" fontId="5" fillId="2" borderId="13" xfId="2" applyFont="1" applyFill="1" applyBorder="1" applyAlignment="1">
      <alignment horizontal="center" vertical="center"/>
    </xf>
    <xf numFmtId="37" fontId="5" fillId="2" borderId="15" xfId="2" applyFont="1" applyFill="1" applyBorder="1" applyAlignment="1">
      <alignment horizontal="center" vertical="center"/>
    </xf>
    <xf numFmtId="164" fontId="3" fillId="2" borderId="0" xfId="1" applyFont="1" applyFill="1" applyAlignment="1">
      <alignment horizontal="justify" vertical="center"/>
    </xf>
    <xf numFmtId="37" fontId="21" fillId="2" borderId="0" xfId="0" applyNumberFormat="1" applyFont="1" applyFill="1" applyAlignment="1" applyProtection="1">
      <alignment vertical="center"/>
    </xf>
    <xf numFmtId="41" fontId="9" fillId="2" borderId="0" xfId="4" applyFont="1" applyFill="1" applyAlignment="1" applyProtection="1">
      <alignment vertical="center"/>
    </xf>
    <xf numFmtId="41" fontId="9" fillId="2" borderId="0" xfId="4" applyFont="1" applyFill="1" applyAlignment="1">
      <alignment vertical="center"/>
    </xf>
    <xf numFmtId="164" fontId="11" fillId="2" borderId="0" xfId="1" applyFont="1" applyFill="1" applyAlignment="1">
      <alignment vertical="center"/>
    </xf>
    <xf numFmtId="0" fontId="22" fillId="2" borderId="0" xfId="0" applyFont="1" applyFill="1" applyAlignment="1">
      <alignment vertical="center"/>
    </xf>
    <xf numFmtId="37" fontId="17" fillId="2" borderId="3" xfId="2" applyFont="1" applyFill="1" applyBorder="1" applyAlignment="1">
      <alignment horizontal="center" vertical="center"/>
    </xf>
    <xf numFmtId="37" fontId="21" fillId="2" borderId="0" xfId="0" applyNumberFormat="1" applyFont="1" applyFill="1" applyAlignment="1" applyProtection="1">
      <alignment horizontal="center" vertical="center"/>
    </xf>
    <xf numFmtId="0" fontId="24" fillId="2" borderId="4" xfId="0" applyFont="1" applyFill="1" applyBorder="1" applyAlignment="1">
      <alignment horizontal="left" vertical="center" indent="2"/>
    </xf>
    <xf numFmtId="0" fontId="28" fillId="2" borderId="0" xfId="0" applyFont="1" applyFill="1" applyAlignment="1">
      <alignment vertical="center"/>
    </xf>
    <xf numFmtId="41" fontId="9" fillId="2" borderId="1" xfId="4" applyFont="1" applyFill="1" applyBorder="1" applyAlignment="1" applyProtection="1">
      <alignment vertical="center"/>
    </xf>
    <xf numFmtId="41" fontId="9" fillId="2" borderId="0" xfId="4" applyFont="1" applyFill="1" applyBorder="1" applyAlignment="1" applyProtection="1">
      <alignment vertical="center"/>
    </xf>
    <xf numFmtId="41" fontId="10" fillId="2" borderId="0" xfId="4" applyFont="1" applyFill="1" applyBorder="1" applyAlignment="1" applyProtection="1">
      <alignment vertical="center"/>
    </xf>
    <xf numFmtId="41" fontId="10" fillId="2" borderId="20" xfId="4" applyFont="1" applyFill="1" applyBorder="1" applyAlignment="1" applyProtection="1">
      <alignment vertical="center"/>
    </xf>
    <xf numFmtId="37" fontId="10" fillId="2" borderId="0" xfId="0" applyNumberFormat="1" applyFont="1" applyFill="1" applyAlignment="1" applyProtection="1">
      <alignment vertical="center" wrapText="1"/>
    </xf>
    <xf numFmtId="37" fontId="10" fillId="2" borderId="0" xfId="0" applyNumberFormat="1" applyFont="1" applyFill="1" applyAlignment="1" applyProtection="1">
      <alignment vertical="center"/>
    </xf>
    <xf numFmtId="165" fontId="9" fillId="2" borderId="0" xfId="5" applyNumberFormat="1" applyFont="1" applyFill="1" applyAlignment="1">
      <alignment vertical="center"/>
    </xf>
    <xf numFmtId="165" fontId="21" fillId="2" borderId="0" xfId="5" applyNumberFormat="1" applyFont="1" applyFill="1" applyAlignment="1" applyProtection="1">
      <alignment vertical="center"/>
    </xf>
    <xf numFmtId="165" fontId="8" fillId="2" borderId="0" xfId="5" applyNumberFormat="1" applyFont="1" applyFill="1" applyAlignment="1" applyProtection="1">
      <alignment horizontal="center" vertical="center"/>
    </xf>
    <xf numFmtId="165" fontId="23" fillId="3" borderId="17" xfId="5" applyNumberFormat="1" applyFont="1" applyFill="1" applyBorder="1" applyAlignment="1" applyProtection="1">
      <alignment horizontal="center" vertical="center" wrapText="1"/>
    </xf>
    <xf numFmtId="165" fontId="9" fillId="2" borderId="0" xfId="5" applyNumberFormat="1" applyFont="1" applyFill="1" applyBorder="1" applyAlignment="1" applyProtection="1">
      <alignment vertical="center"/>
    </xf>
    <xf numFmtId="165" fontId="10" fillId="2" borderId="20" xfId="5" applyNumberFormat="1" applyFont="1" applyFill="1" applyBorder="1" applyAlignment="1" applyProtection="1">
      <alignment vertical="center"/>
    </xf>
    <xf numFmtId="165" fontId="9" fillId="2" borderId="0" xfId="5" applyNumberFormat="1" applyFont="1" applyFill="1" applyAlignment="1" applyProtection="1">
      <alignment vertical="center"/>
    </xf>
    <xf numFmtId="165" fontId="9" fillId="2" borderId="0" xfId="5" applyNumberFormat="1" applyFont="1" applyFill="1" applyAlignment="1" applyProtection="1">
      <alignment vertical="center" wrapText="1"/>
    </xf>
    <xf numFmtId="41" fontId="21" fillId="2" borderId="0" xfId="4" applyFont="1" applyFill="1" applyAlignment="1" applyProtection="1">
      <alignment vertical="center"/>
    </xf>
    <xf numFmtId="41" fontId="8" fillId="2" borderId="0" xfId="4" applyFont="1" applyFill="1" applyAlignment="1" applyProtection="1">
      <alignment horizontal="center" vertical="center"/>
    </xf>
    <xf numFmtId="41" fontId="23" fillId="3" borderId="17" xfId="4" applyFont="1" applyFill="1" applyBorder="1" applyAlignment="1" applyProtection="1">
      <alignment horizontal="center" vertical="center" wrapText="1"/>
    </xf>
    <xf numFmtId="41" fontId="11" fillId="2" borderId="0" xfId="4" applyFont="1" applyFill="1" applyAlignment="1">
      <alignment vertical="center"/>
    </xf>
    <xf numFmtId="41" fontId="9" fillId="2" borderId="0" xfId="4" applyFont="1" applyFill="1" applyAlignment="1" applyProtection="1">
      <alignment vertical="center" wrapText="1"/>
    </xf>
    <xf numFmtId="166" fontId="9" fillId="2" borderId="0" xfId="4" applyNumberFormat="1" applyFont="1" applyFill="1" applyAlignment="1">
      <alignment vertical="center"/>
    </xf>
    <xf numFmtId="166" fontId="21" fillId="2" borderId="0" xfId="4" applyNumberFormat="1" applyFont="1" applyFill="1" applyAlignment="1" applyProtection="1">
      <alignment vertical="center"/>
    </xf>
    <xf numFmtId="166" fontId="8" fillId="2" borderId="0" xfId="4" applyNumberFormat="1" applyFont="1" applyFill="1" applyAlignment="1" applyProtection="1">
      <alignment horizontal="center" vertical="center"/>
    </xf>
    <xf numFmtId="166" fontId="23" fillId="3" borderId="17" xfId="4" applyNumberFormat="1" applyFont="1" applyFill="1" applyBorder="1" applyAlignment="1" applyProtection="1">
      <alignment horizontal="center" vertical="center" wrapText="1"/>
    </xf>
    <xf numFmtId="166" fontId="9" fillId="2" borderId="0" xfId="4" applyNumberFormat="1" applyFont="1" applyFill="1" applyBorder="1" applyAlignment="1" applyProtection="1">
      <alignment vertical="center"/>
    </xf>
    <xf numFmtId="166" fontId="10" fillId="2" borderId="20" xfId="4" applyNumberFormat="1" applyFont="1" applyFill="1" applyBorder="1" applyAlignment="1" applyProtection="1">
      <alignment vertical="center"/>
    </xf>
    <xf numFmtId="166" fontId="9" fillId="2" borderId="0" xfId="4" applyNumberFormat="1" applyFont="1" applyFill="1" applyAlignment="1" applyProtection="1">
      <alignment vertical="center"/>
    </xf>
    <xf numFmtId="166" fontId="11" fillId="2" borderId="0" xfId="4" applyNumberFormat="1" applyFont="1" applyFill="1" applyAlignment="1">
      <alignment vertical="center"/>
    </xf>
    <xf numFmtId="166" fontId="9" fillId="2" borderId="0" xfId="4" applyNumberFormat="1" applyFont="1" applyFill="1" applyAlignment="1" applyProtection="1">
      <alignment vertical="center" wrapText="1"/>
    </xf>
    <xf numFmtId="41" fontId="23" fillId="3" borderId="17" xfId="4" quotePrefix="1" applyFont="1" applyFill="1" applyBorder="1" applyAlignment="1" applyProtection="1">
      <alignment horizontal="center" vertical="center" wrapText="1"/>
    </xf>
    <xf numFmtId="41" fontId="23" fillId="3" borderId="18" xfId="4" quotePrefix="1" applyFont="1" applyFill="1" applyBorder="1" applyAlignment="1" applyProtection="1">
      <alignment horizontal="center" vertical="center" wrapText="1"/>
    </xf>
    <xf numFmtId="166" fontId="23" fillId="3" borderId="19" xfId="4" applyNumberFormat="1" applyFont="1" applyFill="1" applyBorder="1" applyAlignment="1" applyProtection="1">
      <alignment horizontal="center" vertical="center" wrapText="1"/>
    </xf>
    <xf numFmtId="166" fontId="9" fillId="2" borderId="2" xfId="4" applyNumberFormat="1" applyFont="1" applyFill="1" applyBorder="1" applyAlignment="1" applyProtection="1">
      <alignment vertical="center"/>
    </xf>
    <xf numFmtId="166" fontId="10" fillId="2" borderId="10" xfId="4" applyNumberFormat="1" applyFont="1" applyFill="1" applyBorder="1" applyAlignment="1" applyProtection="1">
      <alignment vertical="center"/>
    </xf>
    <xf numFmtId="165" fontId="10" fillId="2" borderId="0" xfId="5" applyNumberFormat="1" applyFont="1" applyFill="1" applyBorder="1" applyAlignment="1" applyProtection="1">
      <alignment vertical="center"/>
    </xf>
    <xf numFmtId="166" fontId="10" fillId="2" borderId="0" xfId="4" applyNumberFormat="1" applyFont="1" applyFill="1" applyBorder="1" applyAlignment="1" applyProtection="1">
      <alignment vertical="center"/>
    </xf>
    <xf numFmtId="0" fontId="10" fillId="2" borderId="0" xfId="0" applyNumberFormat="1" applyFont="1" applyFill="1" applyBorder="1" applyAlignment="1" applyProtection="1">
      <alignment horizontal="center" vertical="center"/>
    </xf>
    <xf numFmtId="37" fontId="10" fillId="2" borderId="0" xfId="0" applyNumberFormat="1" applyFont="1" applyFill="1" applyBorder="1" applyAlignment="1" applyProtection="1">
      <alignment horizontal="center" vertical="center" wrapText="1"/>
    </xf>
    <xf numFmtId="0" fontId="9" fillId="2" borderId="0" xfId="0" applyFont="1" applyFill="1" applyAlignment="1">
      <alignment horizontal="center" vertical="center"/>
    </xf>
    <xf numFmtId="41" fontId="10" fillId="2" borderId="0" xfId="4" applyFont="1" applyFill="1" applyBorder="1" applyAlignment="1" applyProtection="1">
      <alignment horizontal="center" vertical="center"/>
    </xf>
    <xf numFmtId="164" fontId="11" fillId="2" borderId="0" xfId="1" applyFont="1" applyFill="1" applyAlignment="1">
      <alignment horizontal="center" vertical="center"/>
    </xf>
    <xf numFmtId="37" fontId="9" fillId="2" borderId="0" xfId="0" applyNumberFormat="1" applyFont="1" applyFill="1" applyAlignment="1" applyProtection="1">
      <alignment horizontal="center" vertical="center" wrapText="1"/>
    </xf>
    <xf numFmtId="41" fontId="11" fillId="2" borderId="24" xfId="4" applyFont="1" applyFill="1" applyBorder="1" applyAlignment="1" applyProtection="1">
      <alignment horizontal="center" vertical="center"/>
    </xf>
    <xf numFmtId="41" fontId="23" fillId="2" borderId="25" xfId="4" applyFont="1" applyFill="1" applyBorder="1" applyAlignment="1" applyProtection="1">
      <alignment horizontal="center" vertical="center"/>
    </xf>
    <xf numFmtId="14" fontId="11" fillId="2" borderId="0" xfId="3" applyNumberFormat="1" applyFont="1" applyFill="1" applyAlignment="1" applyProtection="1">
      <alignment horizontal="center" vertical="center"/>
    </xf>
    <xf numFmtId="41" fontId="10" fillId="2" borderId="26" xfId="4" applyFont="1" applyFill="1" applyBorder="1" applyAlignment="1" applyProtection="1">
      <alignment vertical="center"/>
    </xf>
    <xf numFmtId="17" fontId="3" fillId="2" borderId="11" xfId="3" quotePrefix="1" applyNumberFormat="1" applyFont="1" applyFill="1" applyBorder="1" applyAlignment="1" applyProtection="1">
      <alignment horizontal="center" vertical="center"/>
    </xf>
    <xf numFmtId="164" fontId="12" fillId="2" borderId="0" xfId="1" applyFont="1" applyFill="1" applyAlignment="1">
      <alignment horizontal="center" vertical="center"/>
    </xf>
    <xf numFmtId="164" fontId="13" fillId="2" borderId="0" xfId="1" applyFont="1" applyFill="1" applyAlignment="1">
      <alignment horizontal="center" vertical="center" wrapText="1"/>
    </xf>
    <xf numFmtId="164" fontId="25" fillId="2" borderId="0" xfId="1" applyFont="1" applyFill="1" applyBorder="1" applyAlignment="1">
      <alignment horizontal="justify" vertical="center" wrapText="1"/>
    </xf>
    <xf numFmtId="37" fontId="17" fillId="2" borderId="5" xfId="2" applyFont="1" applyFill="1" applyBorder="1" applyAlignment="1">
      <alignment horizontal="center" vertical="center"/>
    </xf>
    <xf numFmtId="37" fontId="17" fillId="2" borderId="3" xfId="2" applyFont="1" applyFill="1" applyBorder="1" applyAlignment="1">
      <alignment horizontal="center" vertical="center"/>
    </xf>
    <xf numFmtId="164" fontId="19" fillId="2" borderId="0" xfId="1" applyFont="1" applyFill="1" applyAlignment="1">
      <alignment horizontal="center" vertical="center"/>
    </xf>
    <xf numFmtId="37" fontId="3" fillId="2" borderId="16" xfId="2" applyFont="1" applyFill="1" applyBorder="1" applyAlignment="1">
      <alignment horizontal="justify" vertical="center" wrapText="1"/>
    </xf>
    <xf numFmtId="37" fontId="3" fillId="2" borderId="15" xfId="2" applyFont="1" applyFill="1" applyBorder="1" applyAlignment="1">
      <alignment horizontal="justify" vertical="center" wrapText="1"/>
    </xf>
    <xf numFmtId="37" fontId="3" fillId="2" borderId="14" xfId="2" applyFont="1" applyFill="1" applyBorder="1" applyAlignment="1">
      <alignment horizontal="justify" vertical="center" wrapText="1"/>
    </xf>
    <xf numFmtId="37" fontId="3" fillId="2" borderId="13" xfId="2" applyFont="1" applyFill="1" applyBorder="1" applyAlignment="1">
      <alignment horizontal="justify" vertical="center" wrapText="1"/>
    </xf>
    <xf numFmtId="37" fontId="3" fillId="2" borderId="16" xfId="2" applyFont="1" applyFill="1" applyBorder="1" applyAlignment="1">
      <alignment horizontal="left" vertical="center" wrapText="1"/>
    </xf>
    <xf numFmtId="37" fontId="3" fillId="2" borderId="15" xfId="2" applyFont="1" applyFill="1" applyBorder="1" applyAlignment="1">
      <alignment horizontal="left" vertical="center" wrapText="1"/>
    </xf>
    <xf numFmtId="37" fontId="29" fillId="2" borderId="0" xfId="0" applyNumberFormat="1" applyFont="1" applyFill="1" applyAlignment="1" applyProtection="1">
      <alignment horizontal="center" vertical="center"/>
    </xf>
    <xf numFmtId="17" fontId="17" fillId="2" borderId="0" xfId="0" applyNumberFormat="1" applyFont="1" applyFill="1" applyAlignment="1" applyProtection="1">
      <alignment horizontal="center" vertical="center"/>
    </xf>
    <xf numFmtId="37" fontId="10" fillId="3" borderId="6" xfId="0" applyNumberFormat="1" applyFont="1" applyFill="1" applyBorder="1" applyAlignment="1" applyProtection="1">
      <alignment horizontal="center" vertical="center" wrapText="1"/>
    </xf>
    <xf numFmtId="37" fontId="10" fillId="3" borderId="17" xfId="0" applyNumberFormat="1" applyFont="1" applyFill="1" applyBorder="1" applyAlignment="1" applyProtection="1">
      <alignment horizontal="center" vertical="center" wrapText="1"/>
    </xf>
    <xf numFmtId="164" fontId="10" fillId="3" borderId="22" xfId="0" applyNumberFormat="1" applyFont="1" applyFill="1" applyBorder="1" applyAlignment="1" applyProtection="1">
      <alignment horizontal="center" vertical="center" wrapText="1"/>
    </xf>
    <xf numFmtId="164" fontId="10" fillId="3" borderId="23" xfId="0" applyNumberFormat="1" applyFont="1" applyFill="1" applyBorder="1" applyAlignment="1" applyProtection="1">
      <alignment horizontal="center" vertical="center" wrapText="1"/>
    </xf>
    <xf numFmtId="37" fontId="10" fillId="3" borderId="8" xfId="0" applyNumberFormat="1" applyFont="1" applyFill="1" applyBorder="1" applyAlignment="1" applyProtection="1">
      <alignment horizontal="center" vertical="center"/>
    </xf>
    <xf numFmtId="37" fontId="10" fillId="3" borderId="9" xfId="0" applyNumberFormat="1" applyFont="1" applyFill="1" applyBorder="1" applyAlignment="1" applyProtection="1">
      <alignment horizontal="center" vertical="center"/>
    </xf>
    <xf numFmtId="37" fontId="10" fillId="3" borderId="21" xfId="0" applyNumberFormat="1" applyFont="1" applyFill="1" applyBorder="1" applyAlignment="1" applyProtection="1">
      <alignment horizontal="center" vertical="center"/>
    </xf>
    <xf numFmtId="0" fontId="10" fillId="2" borderId="6" xfId="0" applyNumberFormat="1" applyFont="1" applyFill="1" applyBorder="1" applyAlignment="1" applyProtection="1">
      <alignment horizontal="center" vertical="center"/>
    </xf>
    <xf numFmtId="0" fontId="10" fillId="2" borderId="0" xfId="0" applyNumberFormat="1" applyFont="1" applyFill="1" applyAlignment="1" applyProtection="1">
      <alignment horizontal="center" vertical="center"/>
    </xf>
    <xf numFmtId="0" fontId="10" fillId="2" borderId="20" xfId="0" applyNumberFormat="1" applyFont="1" applyFill="1" applyBorder="1" applyAlignment="1" applyProtection="1">
      <alignment horizontal="center" vertical="center"/>
    </xf>
    <xf numFmtId="37" fontId="10" fillId="2" borderId="7" xfId="0" applyNumberFormat="1" applyFont="1" applyFill="1" applyBorder="1" applyAlignment="1" applyProtection="1">
      <alignment horizontal="center" vertical="center" wrapText="1"/>
    </xf>
    <xf numFmtId="37" fontId="10" fillId="2" borderId="2" xfId="0" applyNumberFormat="1" applyFont="1" applyFill="1" applyBorder="1" applyAlignment="1" applyProtection="1">
      <alignment horizontal="center" vertical="center" wrapText="1"/>
    </xf>
    <xf numFmtId="37" fontId="10" fillId="2" borderId="10" xfId="0" applyNumberFormat="1" applyFont="1" applyFill="1" applyBorder="1" applyAlignment="1" applyProtection="1">
      <alignment horizontal="center" vertical="center" wrapText="1"/>
    </xf>
  </cellXfs>
  <cellStyles count="6">
    <cellStyle name="Hipervínculo" xfId="3" builtinId="8"/>
    <cellStyle name="Millares [0]" xfId="4" builtinId="6"/>
    <cellStyle name="Normal" xfId="0" builtinId="0"/>
    <cellStyle name="Normal_Cartera dic 2000" xfId="2"/>
    <cellStyle name="Normal_Licencias dic 1996" xfId="1"/>
    <cellStyle name="Porcentaje" xfId="5" builtinId="5"/>
  </cellStyles>
  <dxfs count="581">
    <dxf>
      <fill>
        <patternFill>
          <bgColor theme="7" tint="-0.24994659260841701"/>
        </patternFill>
      </fill>
    </dxf>
    <dxf>
      <fill>
        <patternFill>
          <bgColor rgb="FFFFC0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39</xdr:row>
      <xdr:rowOff>137160</xdr:rowOff>
    </xdr:from>
    <xdr:to>
      <xdr:col>1</xdr:col>
      <xdr:colOff>601980</xdr:colOff>
      <xdr:row>40</xdr:row>
      <xdr:rowOff>22860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968240"/>
          <a:ext cx="9601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335280</xdr:colOff>
      <xdr:row>1</xdr:row>
      <xdr:rowOff>141562</xdr:rowOff>
    </xdr:from>
    <xdr:to>
      <xdr:col>1</xdr:col>
      <xdr:colOff>1798320</xdr:colOff>
      <xdr:row>4</xdr:row>
      <xdr:rowOff>76503</xdr:rowOff>
    </xdr:to>
    <xdr:pic>
      <xdr:nvPicPr>
        <xdr:cNvPr id="4" name="Imagen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5280" y="286342"/>
          <a:ext cx="1821180" cy="57502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236220</xdr:colOff>
      <xdr:row>2</xdr:row>
      <xdr:rowOff>0</xdr:rowOff>
    </xdr:from>
    <xdr:to>
      <xdr:col>16</xdr:col>
      <xdr:colOff>776220</xdr:colOff>
      <xdr:row>2</xdr:row>
      <xdr:rowOff>160020</xdr:rowOff>
    </xdr:to>
    <xdr:sp macro="" textlink="">
      <xdr:nvSpPr>
        <xdr:cNvPr id="3" name="Rectángulo redondeado 2">
          <a:hlinkClick xmlns:r="http://schemas.openxmlformats.org/officeDocument/2006/relationships" r:id="rId2"/>
        </xdr:cNvPr>
        <xdr:cNvSpPr/>
      </xdr:nvSpPr>
      <xdr:spPr>
        <a:xfrm>
          <a:off x="13296900" y="50292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2</xdr:row>
      <xdr:rowOff>0</xdr:rowOff>
    </xdr:from>
    <xdr:to>
      <xdr:col>16</xdr:col>
      <xdr:colOff>753360</xdr:colOff>
      <xdr:row>2</xdr:row>
      <xdr:rowOff>160020</xdr:rowOff>
    </xdr:to>
    <xdr:sp macro="" textlink="">
      <xdr:nvSpPr>
        <xdr:cNvPr id="3" name="Rectángulo redondeado 2">
          <a:hlinkClick xmlns:r="http://schemas.openxmlformats.org/officeDocument/2006/relationships" r:id="rId2"/>
        </xdr:cNvPr>
        <xdr:cNvSpPr/>
      </xdr:nvSpPr>
      <xdr:spPr>
        <a:xfrm>
          <a:off x="13274040" y="50292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243840</xdr:colOff>
      <xdr:row>2</xdr:row>
      <xdr:rowOff>0</xdr:rowOff>
    </xdr:from>
    <xdr:to>
      <xdr:col>16</xdr:col>
      <xdr:colOff>783840</xdr:colOff>
      <xdr:row>2</xdr:row>
      <xdr:rowOff>160020</xdr:rowOff>
    </xdr:to>
    <xdr:sp macro="" textlink="">
      <xdr:nvSpPr>
        <xdr:cNvPr id="3" name="Rectángulo redondeado 2">
          <a:hlinkClick xmlns:r="http://schemas.openxmlformats.org/officeDocument/2006/relationships" r:id="rId2"/>
        </xdr:cNvPr>
        <xdr:cNvSpPr/>
      </xdr:nvSpPr>
      <xdr:spPr>
        <a:xfrm>
          <a:off x="13304520" y="50292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236220</xdr:colOff>
      <xdr:row>2</xdr:row>
      <xdr:rowOff>0</xdr:rowOff>
    </xdr:from>
    <xdr:to>
      <xdr:col>16</xdr:col>
      <xdr:colOff>776220</xdr:colOff>
      <xdr:row>2</xdr:row>
      <xdr:rowOff>160020</xdr:rowOff>
    </xdr:to>
    <xdr:sp macro="" textlink="">
      <xdr:nvSpPr>
        <xdr:cNvPr id="3" name="Rectángulo redondeado 2">
          <a:hlinkClick xmlns:r="http://schemas.openxmlformats.org/officeDocument/2006/relationships" r:id="rId2"/>
        </xdr:cNvPr>
        <xdr:cNvSpPr/>
      </xdr:nvSpPr>
      <xdr:spPr>
        <a:xfrm>
          <a:off x="13296900" y="50292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251460</xdr:colOff>
      <xdr:row>2</xdr:row>
      <xdr:rowOff>7620</xdr:rowOff>
    </xdr:from>
    <xdr:to>
      <xdr:col>16</xdr:col>
      <xdr:colOff>791460</xdr:colOff>
      <xdr:row>2</xdr:row>
      <xdr:rowOff>167640</xdr:rowOff>
    </xdr:to>
    <xdr:sp macro="" textlink="">
      <xdr:nvSpPr>
        <xdr:cNvPr id="3" name="Rectángulo redondeado 2">
          <a:hlinkClick xmlns:r="http://schemas.openxmlformats.org/officeDocument/2006/relationships" r:id="rId2"/>
        </xdr:cNvPr>
        <xdr:cNvSpPr/>
      </xdr:nvSpPr>
      <xdr:spPr>
        <a:xfrm>
          <a:off x="13312140" y="51054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205740</xdr:colOff>
      <xdr:row>1</xdr:row>
      <xdr:rowOff>304800</xdr:rowOff>
    </xdr:from>
    <xdr:to>
      <xdr:col>16</xdr:col>
      <xdr:colOff>745740</xdr:colOff>
      <xdr:row>2</xdr:row>
      <xdr:rowOff>152400</xdr:rowOff>
    </xdr:to>
    <xdr:sp macro="" textlink="">
      <xdr:nvSpPr>
        <xdr:cNvPr id="3" name="Rectángulo redondeado 2">
          <a:hlinkClick xmlns:r="http://schemas.openxmlformats.org/officeDocument/2006/relationships" r:id="rId2"/>
        </xdr:cNvPr>
        <xdr:cNvSpPr/>
      </xdr:nvSpPr>
      <xdr:spPr>
        <a:xfrm>
          <a:off x="13266420" y="49530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2</xdr:row>
      <xdr:rowOff>7620</xdr:rowOff>
    </xdr:from>
    <xdr:to>
      <xdr:col>16</xdr:col>
      <xdr:colOff>753360</xdr:colOff>
      <xdr:row>2</xdr:row>
      <xdr:rowOff>167640</xdr:rowOff>
    </xdr:to>
    <xdr:sp macro="" textlink="">
      <xdr:nvSpPr>
        <xdr:cNvPr id="3" name="Rectángulo redondeado 2">
          <a:hlinkClick xmlns:r="http://schemas.openxmlformats.org/officeDocument/2006/relationships" r:id="rId2"/>
        </xdr:cNvPr>
        <xdr:cNvSpPr/>
      </xdr:nvSpPr>
      <xdr:spPr>
        <a:xfrm>
          <a:off x="13274040" y="51054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1</xdr:row>
      <xdr:rowOff>304800</xdr:rowOff>
    </xdr:from>
    <xdr:to>
      <xdr:col>16</xdr:col>
      <xdr:colOff>753360</xdr:colOff>
      <xdr:row>2</xdr:row>
      <xdr:rowOff>152400</xdr:rowOff>
    </xdr:to>
    <xdr:sp macro="" textlink="">
      <xdr:nvSpPr>
        <xdr:cNvPr id="3" name="Rectángulo redondeado 2">
          <a:hlinkClick xmlns:r="http://schemas.openxmlformats.org/officeDocument/2006/relationships" r:id="rId2"/>
        </xdr:cNvPr>
        <xdr:cNvSpPr/>
      </xdr:nvSpPr>
      <xdr:spPr>
        <a:xfrm>
          <a:off x="13274040" y="49530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220980</xdr:colOff>
      <xdr:row>2</xdr:row>
      <xdr:rowOff>7620</xdr:rowOff>
    </xdr:from>
    <xdr:to>
      <xdr:col>16</xdr:col>
      <xdr:colOff>760980</xdr:colOff>
      <xdr:row>2</xdr:row>
      <xdr:rowOff>167640</xdr:rowOff>
    </xdr:to>
    <xdr:sp macro="" textlink="">
      <xdr:nvSpPr>
        <xdr:cNvPr id="3" name="Rectángulo redondeado 2">
          <a:hlinkClick xmlns:r="http://schemas.openxmlformats.org/officeDocument/2006/relationships" r:id="rId2"/>
        </xdr:cNvPr>
        <xdr:cNvSpPr/>
      </xdr:nvSpPr>
      <xdr:spPr>
        <a:xfrm>
          <a:off x="13281660" y="51054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228600</xdr:colOff>
      <xdr:row>2</xdr:row>
      <xdr:rowOff>7620</xdr:rowOff>
    </xdr:from>
    <xdr:to>
      <xdr:col>16</xdr:col>
      <xdr:colOff>768600</xdr:colOff>
      <xdr:row>2</xdr:row>
      <xdr:rowOff>167640</xdr:rowOff>
    </xdr:to>
    <xdr:sp macro="" textlink="">
      <xdr:nvSpPr>
        <xdr:cNvPr id="3" name="Rectángulo redondeado 2">
          <a:hlinkClick xmlns:r="http://schemas.openxmlformats.org/officeDocument/2006/relationships" r:id="rId2"/>
        </xdr:cNvPr>
        <xdr:cNvSpPr/>
      </xdr:nvSpPr>
      <xdr:spPr>
        <a:xfrm>
          <a:off x="13289280" y="51054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24</xdr:row>
      <xdr:rowOff>137160</xdr:rowOff>
    </xdr:from>
    <xdr:to>
      <xdr:col>1</xdr:col>
      <xdr:colOff>601980</xdr:colOff>
      <xdr:row>25</xdr:row>
      <xdr:rowOff>22860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740140"/>
          <a:ext cx="96012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297180</xdr:colOff>
      <xdr:row>2</xdr:row>
      <xdr:rowOff>34882</xdr:rowOff>
    </xdr:from>
    <xdr:to>
      <xdr:col>1</xdr:col>
      <xdr:colOff>1760220</xdr:colOff>
      <xdr:row>4</xdr:row>
      <xdr:rowOff>114603</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97180" y="324442"/>
          <a:ext cx="1821180" cy="575021"/>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243840</xdr:colOff>
      <xdr:row>1</xdr:row>
      <xdr:rowOff>297180</xdr:rowOff>
    </xdr:from>
    <xdr:to>
      <xdr:col>16</xdr:col>
      <xdr:colOff>783840</xdr:colOff>
      <xdr:row>2</xdr:row>
      <xdr:rowOff>144780</xdr:rowOff>
    </xdr:to>
    <xdr:sp macro="" textlink="">
      <xdr:nvSpPr>
        <xdr:cNvPr id="3" name="Rectángulo redondeado 2">
          <a:hlinkClick xmlns:r="http://schemas.openxmlformats.org/officeDocument/2006/relationships" r:id="rId2"/>
        </xdr:cNvPr>
        <xdr:cNvSpPr/>
      </xdr:nvSpPr>
      <xdr:spPr>
        <a:xfrm>
          <a:off x="13304520" y="48768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259080</xdr:colOff>
      <xdr:row>2</xdr:row>
      <xdr:rowOff>7620</xdr:rowOff>
    </xdr:from>
    <xdr:to>
      <xdr:col>16</xdr:col>
      <xdr:colOff>799080</xdr:colOff>
      <xdr:row>2</xdr:row>
      <xdr:rowOff>167640</xdr:rowOff>
    </xdr:to>
    <xdr:sp macro="" textlink="">
      <xdr:nvSpPr>
        <xdr:cNvPr id="3" name="Rectángulo redondeado 2">
          <a:hlinkClick xmlns:r="http://schemas.openxmlformats.org/officeDocument/2006/relationships" r:id="rId2"/>
        </xdr:cNvPr>
        <xdr:cNvSpPr/>
      </xdr:nvSpPr>
      <xdr:spPr>
        <a:xfrm>
          <a:off x="13319760" y="51054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2334220"/>
          <a:ext cx="9982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243840</xdr:colOff>
      <xdr:row>2</xdr:row>
      <xdr:rowOff>22860</xdr:rowOff>
    </xdr:from>
    <xdr:to>
      <xdr:col>16</xdr:col>
      <xdr:colOff>783840</xdr:colOff>
      <xdr:row>2</xdr:row>
      <xdr:rowOff>182880</xdr:rowOff>
    </xdr:to>
    <xdr:sp macro="" textlink="">
      <xdr:nvSpPr>
        <xdr:cNvPr id="3" name="Rectángulo redondeado 2">
          <a:hlinkClick xmlns:r="http://schemas.openxmlformats.org/officeDocument/2006/relationships" r:id="rId2"/>
        </xdr:cNvPr>
        <xdr:cNvSpPr/>
      </xdr:nvSpPr>
      <xdr:spPr>
        <a:xfrm>
          <a:off x="13304520" y="52578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236220</xdr:colOff>
      <xdr:row>2</xdr:row>
      <xdr:rowOff>30480</xdr:rowOff>
    </xdr:from>
    <xdr:to>
      <xdr:col>16</xdr:col>
      <xdr:colOff>776220</xdr:colOff>
      <xdr:row>3</xdr:row>
      <xdr:rowOff>0</xdr:rowOff>
    </xdr:to>
    <xdr:sp macro="" textlink="">
      <xdr:nvSpPr>
        <xdr:cNvPr id="3" name="Rectángulo redondeado 2">
          <a:hlinkClick xmlns:r="http://schemas.openxmlformats.org/officeDocument/2006/relationships" r:id="rId2"/>
        </xdr:cNvPr>
        <xdr:cNvSpPr/>
      </xdr:nvSpPr>
      <xdr:spPr>
        <a:xfrm>
          <a:off x="13296900" y="53340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1</xdr:row>
      <xdr:rowOff>297180</xdr:rowOff>
    </xdr:from>
    <xdr:to>
      <xdr:col>16</xdr:col>
      <xdr:colOff>753360</xdr:colOff>
      <xdr:row>2</xdr:row>
      <xdr:rowOff>144780</xdr:rowOff>
    </xdr:to>
    <xdr:sp macro="" textlink="">
      <xdr:nvSpPr>
        <xdr:cNvPr id="3" name="Rectángulo redondeado 2">
          <a:hlinkClick xmlns:r="http://schemas.openxmlformats.org/officeDocument/2006/relationships" r:id="rId2"/>
        </xdr:cNvPr>
        <xdr:cNvSpPr/>
      </xdr:nvSpPr>
      <xdr:spPr>
        <a:xfrm>
          <a:off x="13274040" y="48768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2</xdr:row>
      <xdr:rowOff>0</xdr:rowOff>
    </xdr:from>
    <xdr:to>
      <xdr:col>16</xdr:col>
      <xdr:colOff>753360</xdr:colOff>
      <xdr:row>2</xdr:row>
      <xdr:rowOff>160020</xdr:rowOff>
    </xdr:to>
    <xdr:sp macro="" textlink="">
      <xdr:nvSpPr>
        <xdr:cNvPr id="3" name="Rectángulo redondeado 2">
          <a:hlinkClick xmlns:r="http://schemas.openxmlformats.org/officeDocument/2006/relationships" r:id="rId2"/>
        </xdr:cNvPr>
        <xdr:cNvSpPr/>
      </xdr:nvSpPr>
      <xdr:spPr>
        <a:xfrm>
          <a:off x="13274040" y="50292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2</xdr:row>
      <xdr:rowOff>22860</xdr:rowOff>
    </xdr:from>
    <xdr:to>
      <xdr:col>16</xdr:col>
      <xdr:colOff>753360</xdr:colOff>
      <xdr:row>2</xdr:row>
      <xdr:rowOff>182880</xdr:rowOff>
    </xdr:to>
    <xdr:sp macro="" textlink="">
      <xdr:nvSpPr>
        <xdr:cNvPr id="3" name="Rectángulo redondeado 2">
          <a:hlinkClick xmlns:r="http://schemas.openxmlformats.org/officeDocument/2006/relationships" r:id="rId2"/>
        </xdr:cNvPr>
        <xdr:cNvSpPr/>
      </xdr:nvSpPr>
      <xdr:spPr>
        <a:xfrm>
          <a:off x="13274040" y="52578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228600</xdr:colOff>
      <xdr:row>1</xdr:row>
      <xdr:rowOff>304800</xdr:rowOff>
    </xdr:from>
    <xdr:to>
      <xdr:col>16</xdr:col>
      <xdr:colOff>768600</xdr:colOff>
      <xdr:row>2</xdr:row>
      <xdr:rowOff>152400</xdr:rowOff>
    </xdr:to>
    <xdr:sp macro="" textlink="">
      <xdr:nvSpPr>
        <xdr:cNvPr id="3" name="Rectángulo redondeado 2">
          <a:hlinkClick xmlns:r="http://schemas.openxmlformats.org/officeDocument/2006/relationships" r:id="rId2"/>
        </xdr:cNvPr>
        <xdr:cNvSpPr/>
      </xdr:nvSpPr>
      <xdr:spPr>
        <a:xfrm>
          <a:off x="13289280" y="49530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2</xdr:row>
      <xdr:rowOff>0</xdr:rowOff>
    </xdr:from>
    <xdr:to>
      <xdr:col>16</xdr:col>
      <xdr:colOff>753360</xdr:colOff>
      <xdr:row>2</xdr:row>
      <xdr:rowOff>160020</xdr:rowOff>
    </xdr:to>
    <xdr:sp macro="" textlink="">
      <xdr:nvSpPr>
        <xdr:cNvPr id="3" name="Rectángulo redondeado 2">
          <a:hlinkClick xmlns:r="http://schemas.openxmlformats.org/officeDocument/2006/relationships" r:id="rId2"/>
        </xdr:cNvPr>
        <xdr:cNvSpPr/>
      </xdr:nvSpPr>
      <xdr:spPr>
        <a:xfrm>
          <a:off x="13274040" y="50292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M50"/>
  <sheetViews>
    <sheetView tabSelected="1" workbookViewId="0"/>
  </sheetViews>
  <sheetFormatPr baseColWidth="10" defaultColWidth="15.7109375" defaultRowHeight="11.4" x14ac:dyDescent="0.25"/>
  <cols>
    <col min="1" max="1" width="6.7109375" style="6" customWidth="1"/>
    <col min="2" max="2" width="39" style="6" customWidth="1"/>
    <col min="3" max="3" width="50.85546875" style="6" customWidth="1"/>
    <col min="4" max="8" width="15.7109375" style="6"/>
    <col min="9" max="9" width="15.7109375" style="6" customWidth="1"/>
    <col min="10" max="254" width="15.7109375" style="6"/>
    <col min="255" max="255" width="6.7109375" style="6" customWidth="1"/>
    <col min="256" max="256" width="33.42578125" style="6" bestFit="1" customWidth="1"/>
    <col min="257" max="257" width="1.7109375" style="6" customWidth="1"/>
    <col min="258" max="258" width="60" style="6" bestFit="1" customWidth="1"/>
    <col min="259" max="510" width="15.7109375" style="6"/>
    <col min="511" max="511" width="6.7109375" style="6" customWidth="1"/>
    <col min="512" max="512" width="33.42578125" style="6" bestFit="1" customWidth="1"/>
    <col min="513" max="513" width="1.7109375" style="6" customWidth="1"/>
    <col min="514" max="514" width="60" style="6" bestFit="1" customWidth="1"/>
    <col min="515" max="766" width="15.7109375" style="6"/>
    <col min="767" max="767" width="6.7109375" style="6" customWidth="1"/>
    <col min="768" max="768" width="33.42578125" style="6" bestFit="1" customWidth="1"/>
    <col min="769" max="769" width="1.7109375" style="6" customWidth="1"/>
    <col min="770" max="770" width="60" style="6" bestFit="1" customWidth="1"/>
    <col min="771" max="1022" width="15.7109375" style="6"/>
    <col min="1023" max="1023" width="6.7109375" style="6" customWidth="1"/>
    <col min="1024" max="1024" width="33.42578125" style="6" bestFit="1" customWidth="1"/>
    <col min="1025" max="1025" width="1.7109375" style="6" customWidth="1"/>
    <col min="1026" max="1026" width="60" style="6" bestFit="1" customWidth="1"/>
    <col min="1027" max="1278" width="15.7109375" style="6"/>
    <col min="1279" max="1279" width="6.7109375" style="6" customWidth="1"/>
    <col min="1280" max="1280" width="33.42578125" style="6" bestFit="1" customWidth="1"/>
    <col min="1281" max="1281" width="1.7109375" style="6" customWidth="1"/>
    <col min="1282" max="1282" width="60" style="6" bestFit="1" customWidth="1"/>
    <col min="1283" max="1534" width="15.7109375" style="6"/>
    <col min="1535" max="1535" width="6.7109375" style="6" customWidth="1"/>
    <col min="1536" max="1536" width="33.42578125" style="6" bestFit="1" customWidth="1"/>
    <col min="1537" max="1537" width="1.7109375" style="6" customWidth="1"/>
    <col min="1538" max="1538" width="60" style="6" bestFit="1" customWidth="1"/>
    <col min="1539" max="1790" width="15.7109375" style="6"/>
    <col min="1791" max="1791" width="6.7109375" style="6" customWidth="1"/>
    <col min="1792" max="1792" width="33.42578125" style="6" bestFit="1" customWidth="1"/>
    <col min="1793" max="1793" width="1.7109375" style="6" customWidth="1"/>
    <col min="1794" max="1794" width="60" style="6" bestFit="1" customWidth="1"/>
    <col min="1795" max="2046" width="15.7109375" style="6"/>
    <col min="2047" max="2047" width="6.7109375" style="6" customWidth="1"/>
    <col min="2048" max="2048" width="33.42578125" style="6" bestFit="1" customWidth="1"/>
    <col min="2049" max="2049" width="1.7109375" style="6" customWidth="1"/>
    <col min="2050" max="2050" width="60" style="6" bestFit="1" customWidth="1"/>
    <col min="2051" max="2302" width="15.7109375" style="6"/>
    <col min="2303" max="2303" width="6.7109375" style="6" customWidth="1"/>
    <col min="2304" max="2304" width="33.42578125" style="6" bestFit="1" customWidth="1"/>
    <col min="2305" max="2305" width="1.7109375" style="6" customWidth="1"/>
    <col min="2306" max="2306" width="60" style="6" bestFit="1" customWidth="1"/>
    <col min="2307" max="2558" width="15.7109375" style="6"/>
    <col min="2559" max="2559" width="6.7109375" style="6" customWidth="1"/>
    <col min="2560" max="2560" width="33.42578125" style="6" bestFit="1" customWidth="1"/>
    <col min="2561" max="2561" width="1.7109375" style="6" customWidth="1"/>
    <col min="2562" max="2562" width="60" style="6" bestFit="1" customWidth="1"/>
    <col min="2563" max="2814" width="15.7109375" style="6"/>
    <col min="2815" max="2815" width="6.7109375" style="6" customWidth="1"/>
    <col min="2816" max="2816" width="33.42578125" style="6" bestFit="1" customWidth="1"/>
    <col min="2817" max="2817" width="1.7109375" style="6" customWidth="1"/>
    <col min="2818" max="2818" width="60" style="6" bestFit="1" customWidth="1"/>
    <col min="2819" max="3070" width="15.7109375" style="6"/>
    <col min="3071" max="3071" width="6.7109375" style="6" customWidth="1"/>
    <col min="3072" max="3072" width="33.42578125" style="6" bestFit="1" customWidth="1"/>
    <col min="3073" max="3073" width="1.7109375" style="6" customWidth="1"/>
    <col min="3074" max="3074" width="60" style="6" bestFit="1" customWidth="1"/>
    <col min="3075" max="3326" width="15.7109375" style="6"/>
    <col min="3327" max="3327" width="6.7109375" style="6" customWidth="1"/>
    <col min="3328" max="3328" width="33.42578125" style="6" bestFit="1" customWidth="1"/>
    <col min="3329" max="3329" width="1.7109375" style="6" customWidth="1"/>
    <col min="3330" max="3330" width="60" style="6" bestFit="1" customWidth="1"/>
    <col min="3331" max="3582" width="15.7109375" style="6"/>
    <col min="3583" max="3583" width="6.7109375" style="6" customWidth="1"/>
    <col min="3584" max="3584" width="33.42578125" style="6" bestFit="1" customWidth="1"/>
    <col min="3585" max="3585" width="1.7109375" style="6" customWidth="1"/>
    <col min="3586" max="3586" width="60" style="6" bestFit="1" customWidth="1"/>
    <col min="3587" max="3838" width="15.7109375" style="6"/>
    <col min="3839" max="3839" width="6.7109375" style="6" customWidth="1"/>
    <col min="3840" max="3840" width="33.42578125" style="6" bestFit="1" customWidth="1"/>
    <col min="3841" max="3841" width="1.7109375" style="6" customWidth="1"/>
    <col min="3842" max="3842" width="60" style="6" bestFit="1" customWidth="1"/>
    <col min="3843" max="4094" width="15.7109375" style="6"/>
    <col min="4095" max="4095" width="6.7109375" style="6" customWidth="1"/>
    <col min="4096" max="4096" width="33.42578125" style="6" bestFit="1" customWidth="1"/>
    <col min="4097" max="4097" width="1.7109375" style="6" customWidth="1"/>
    <col min="4098" max="4098" width="60" style="6" bestFit="1" customWidth="1"/>
    <col min="4099" max="4350" width="15.7109375" style="6"/>
    <col min="4351" max="4351" width="6.7109375" style="6" customWidth="1"/>
    <col min="4352" max="4352" width="33.42578125" style="6" bestFit="1" customWidth="1"/>
    <col min="4353" max="4353" width="1.7109375" style="6" customWidth="1"/>
    <col min="4354" max="4354" width="60" style="6" bestFit="1" customWidth="1"/>
    <col min="4355" max="4606" width="15.7109375" style="6"/>
    <col min="4607" max="4607" width="6.7109375" style="6" customWidth="1"/>
    <col min="4608" max="4608" width="33.42578125" style="6" bestFit="1" customWidth="1"/>
    <col min="4609" max="4609" width="1.7109375" style="6" customWidth="1"/>
    <col min="4610" max="4610" width="60" style="6" bestFit="1" customWidth="1"/>
    <col min="4611" max="4862" width="15.7109375" style="6"/>
    <col min="4863" max="4863" width="6.7109375" style="6" customWidth="1"/>
    <col min="4864" max="4864" width="33.42578125" style="6" bestFit="1" customWidth="1"/>
    <col min="4865" max="4865" width="1.7109375" style="6" customWidth="1"/>
    <col min="4866" max="4866" width="60" style="6" bestFit="1" customWidth="1"/>
    <col min="4867" max="5118" width="15.7109375" style="6"/>
    <col min="5119" max="5119" width="6.7109375" style="6" customWidth="1"/>
    <col min="5120" max="5120" width="33.42578125" style="6" bestFit="1" customWidth="1"/>
    <col min="5121" max="5121" width="1.7109375" style="6" customWidth="1"/>
    <col min="5122" max="5122" width="60" style="6" bestFit="1" customWidth="1"/>
    <col min="5123" max="5374" width="15.7109375" style="6"/>
    <col min="5375" max="5375" width="6.7109375" style="6" customWidth="1"/>
    <col min="5376" max="5376" width="33.42578125" style="6" bestFit="1" customWidth="1"/>
    <col min="5377" max="5377" width="1.7109375" style="6" customWidth="1"/>
    <col min="5378" max="5378" width="60" style="6" bestFit="1" customWidth="1"/>
    <col min="5379" max="5630" width="15.7109375" style="6"/>
    <col min="5631" max="5631" width="6.7109375" style="6" customWidth="1"/>
    <col min="5632" max="5632" width="33.42578125" style="6" bestFit="1" customWidth="1"/>
    <col min="5633" max="5633" width="1.7109375" style="6" customWidth="1"/>
    <col min="5634" max="5634" width="60" style="6" bestFit="1" customWidth="1"/>
    <col min="5635" max="5886" width="15.7109375" style="6"/>
    <col min="5887" max="5887" width="6.7109375" style="6" customWidth="1"/>
    <col min="5888" max="5888" width="33.42578125" style="6" bestFit="1" customWidth="1"/>
    <col min="5889" max="5889" width="1.7109375" style="6" customWidth="1"/>
    <col min="5890" max="5890" width="60" style="6" bestFit="1" customWidth="1"/>
    <col min="5891" max="6142" width="15.7109375" style="6"/>
    <col min="6143" max="6143" width="6.7109375" style="6" customWidth="1"/>
    <col min="6144" max="6144" width="33.42578125" style="6" bestFit="1" customWidth="1"/>
    <col min="6145" max="6145" width="1.7109375" style="6" customWidth="1"/>
    <col min="6146" max="6146" width="60" style="6" bestFit="1" customWidth="1"/>
    <col min="6147" max="6398" width="15.7109375" style="6"/>
    <col min="6399" max="6399" width="6.7109375" style="6" customWidth="1"/>
    <col min="6400" max="6400" width="33.42578125" style="6" bestFit="1" customWidth="1"/>
    <col min="6401" max="6401" width="1.7109375" style="6" customWidth="1"/>
    <col min="6402" max="6402" width="60" style="6" bestFit="1" customWidth="1"/>
    <col min="6403" max="6654" width="15.7109375" style="6"/>
    <col min="6655" max="6655" width="6.7109375" style="6" customWidth="1"/>
    <col min="6656" max="6656" width="33.42578125" style="6" bestFit="1" customWidth="1"/>
    <col min="6657" max="6657" width="1.7109375" style="6" customWidth="1"/>
    <col min="6658" max="6658" width="60" style="6" bestFit="1" customWidth="1"/>
    <col min="6659" max="6910" width="15.7109375" style="6"/>
    <col min="6911" max="6911" width="6.7109375" style="6" customWidth="1"/>
    <col min="6912" max="6912" width="33.42578125" style="6" bestFit="1" customWidth="1"/>
    <col min="6913" max="6913" width="1.7109375" style="6" customWidth="1"/>
    <col min="6914" max="6914" width="60" style="6" bestFit="1" customWidth="1"/>
    <col min="6915" max="7166" width="15.7109375" style="6"/>
    <col min="7167" max="7167" width="6.7109375" style="6" customWidth="1"/>
    <col min="7168" max="7168" width="33.42578125" style="6" bestFit="1" customWidth="1"/>
    <col min="7169" max="7169" width="1.7109375" style="6" customWidth="1"/>
    <col min="7170" max="7170" width="60" style="6" bestFit="1" customWidth="1"/>
    <col min="7171" max="7422" width="15.7109375" style="6"/>
    <col min="7423" max="7423" width="6.7109375" style="6" customWidth="1"/>
    <col min="7424" max="7424" width="33.42578125" style="6" bestFit="1" customWidth="1"/>
    <col min="7425" max="7425" width="1.7109375" style="6" customWidth="1"/>
    <col min="7426" max="7426" width="60" style="6" bestFit="1" customWidth="1"/>
    <col min="7427" max="7678" width="15.7109375" style="6"/>
    <col min="7679" max="7679" width="6.7109375" style="6" customWidth="1"/>
    <col min="7680" max="7680" width="33.42578125" style="6" bestFit="1" customWidth="1"/>
    <col min="7681" max="7681" width="1.7109375" style="6" customWidth="1"/>
    <col min="7682" max="7682" width="60" style="6" bestFit="1" customWidth="1"/>
    <col min="7683" max="7934" width="15.7109375" style="6"/>
    <col min="7935" max="7935" width="6.7109375" style="6" customWidth="1"/>
    <col min="7936" max="7936" width="33.42578125" style="6" bestFit="1" customWidth="1"/>
    <col min="7937" max="7937" width="1.7109375" style="6" customWidth="1"/>
    <col min="7938" max="7938" width="60" style="6" bestFit="1" customWidth="1"/>
    <col min="7939" max="8190" width="15.7109375" style="6"/>
    <col min="8191" max="8191" width="6.7109375" style="6" customWidth="1"/>
    <col min="8192" max="8192" width="33.42578125" style="6" bestFit="1" customWidth="1"/>
    <col min="8193" max="8193" width="1.7109375" style="6" customWidth="1"/>
    <col min="8194" max="8194" width="60" style="6" bestFit="1" customWidth="1"/>
    <col min="8195" max="8446" width="15.7109375" style="6"/>
    <col min="8447" max="8447" width="6.7109375" style="6" customWidth="1"/>
    <col min="8448" max="8448" width="33.42578125" style="6" bestFit="1" customWidth="1"/>
    <col min="8449" max="8449" width="1.7109375" style="6" customWidth="1"/>
    <col min="8450" max="8450" width="60" style="6" bestFit="1" customWidth="1"/>
    <col min="8451" max="8702" width="15.7109375" style="6"/>
    <col min="8703" max="8703" width="6.7109375" style="6" customWidth="1"/>
    <col min="8704" max="8704" width="33.42578125" style="6" bestFit="1" customWidth="1"/>
    <col min="8705" max="8705" width="1.7109375" style="6" customWidth="1"/>
    <col min="8706" max="8706" width="60" style="6" bestFit="1" customWidth="1"/>
    <col min="8707" max="8958" width="15.7109375" style="6"/>
    <col min="8959" max="8959" width="6.7109375" style="6" customWidth="1"/>
    <col min="8960" max="8960" width="33.42578125" style="6" bestFit="1" customWidth="1"/>
    <col min="8961" max="8961" width="1.7109375" style="6" customWidth="1"/>
    <col min="8962" max="8962" width="60" style="6" bestFit="1" customWidth="1"/>
    <col min="8963" max="9214" width="15.7109375" style="6"/>
    <col min="9215" max="9215" width="6.7109375" style="6" customWidth="1"/>
    <col min="9216" max="9216" width="33.42578125" style="6" bestFit="1" customWidth="1"/>
    <col min="9217" max="9217" width="1.7109375" style="6" customWidth="1"/>
    <col min="9218" max="9218" width="60" style="6" bestFit="1" customWidth="1"/>
    <col min="9219" max="9470" width="15.7109375" style="6"/>
    <col min="9471" max="9471" width="6.7109375" style="6" customWidth="1"/>
    <col min="9472" max="9472" width="33.42578125" style="6" bestFit="1" customWidth="1"/>
    <col min="9473" max="9473" width="1.7109375" style="6" customWidth="1"/>
    <col min="9474" max="9474" width="60" style="6" bestFit="1" customWidth="1"/>
    <col min="9475" max="9726" width="15.7109375" style="6"/>
    <col min="9727" max="9727" width="6.7109375" style="6" customWidth="1"/>
    <col min="9728" max="9728" width="33.42578125" style="6" bestFit="1" customWidth="1"/>
    <col min="9729" max="9729" width="1.7109375" style="6" customWidth="1"/>
    <col min="9730" max="9730" width="60" style="6" bestFit="1" customWidth="1"/>
    <col min="9731" max="9982" width="15.7109375" style="6"/>
    <col min="9983" max="9983" width="6.7109375" style="6" customWidth="1"/>
    <col min="9984" max="9984" width="33.42578125" style="6" bestFit="1" customWidth="1"/>
    <col min="9985" max="9985" width="1.7109375" style="6" customWidth="1"/>
    <col min="9986" max="9986" width="60" style="6" bestFit="1" customWidth="1"/>
    <col min="9987" max="10238" width="15.7109375" style="6"/>
    <col min="10239" max="10239" width="6.7109375" style="6" customWidth="1"/>
    <col min="10240" max="10240" width="33.42578125" style="6" bestFit="1" customWidth="1"/>
    <col min="10241" max="10241" width="1.7109375" style="6" customWidth="1"/>
    <col min="10242" max="10242" width="60" style="6" bestFit="1" customWidth="1"/>
    <col min="10243" max="10494" width="15.7109375" style="6"/>
    <col min="10495" max="10495" width="6.7109375" style="6" customWidth="1"/>
    <col min="10496" max="10496" width="33.42578125" style="6" bestFit="1" customWidth="1"/>
    <col min="10497" max="10497" width="1.7109375" style="6" customWidth="1"/>
    <col min="10498" max="10498" width="60" style="6" bestFit="1" customWidth="1"/>
    <col min="10499" max="10750" width="15.7109375" style="6"/>
    <col min="10751" max="10751" width="6.7109375" style="6" customWidth="1"/>
    <col min="10752" max="10752" width="33.42578125" style="6" bestFit="1" customWidth="1"/>
    <col min="10753" max="10753" width="1.7109375" style="6" customWidth="1"/>
    <col min="10754" max="10754" width="60" style="6" bestFit="1" customWidth="1"/>
    <col min="10755" max="11006" width="15.7109375" style="6"/>
    <col min="11007" max="11007" width="6.7109375" style="6" customWidth="1"/>
    <col min="11008" max="11008" width="33.42578125" style="6" bestFit="1" customWidth="1"/>
    <col min="11009" max="11009" width="1.7109375" style="6" customWidth="1"/>
    <col min="11010" max="11010" width="60" style="6" bestFit="1" customWidth="1"/>
    <col min="11011" max="11262" width="15.7109375" style="6"/>
    <col min="11263" max="11263" width="6.7109375" style="6" customWidth="1"/>
    <col min="11264" max="11264" width="33.42578125" style="6" bestFit="1" customWidth="1"/>
    <col min="11265" max="11265" width="1.7109375" style="6" customWidth="1"/>
    <col min="11266" max="11266" width="60" style="6" bestFit="1" customWidth="1"/>
    <col min="11267" max="11518" width="15.7109375" style="6"/>
    <col min="11519" max="11519" width="6.7109375" style="6" customWidth="1"/>
    <col min="11520" max="11520" width="33.42578125" style="6" bestFit="1" customWidth="1"/>
    <col min="11521" max="11521" width="1.7109375" style="6" customWidth="1"/>
    <col min="11522" max="11522" width="60" style="6" bestFit="1" customWidth="1"/>
    <col min="11523" max="11774" width="15.7109375" style="6"/>
    <col min="11775" max="11775" width="6.7109375" style="6" customWidth="1"/>
    <col min="11776" max="11776" width="33.42578125" style="6" bestFit="1" customWidth="1"/>
    <col min="11777" max="11777" width="1.7109375" style="6" customWidth="1"/>
    <col min="11778" max="11778" width="60" style="6" bestFit="1" customWidth="1"/>
    <col min="11779" max="12030" width="15.7109375" style="6"/>
    <col min="12031" max="12031" width="6.7109375" style="6" customWidth="1"/>
    <col min="12032" max="12032" width="33.42578125" style="6" bestFit="1" customWidth="1"/>
    <col min="12033" max="12033" width="1.7109375" style="6" customWidth="1"/>
    <col min="12034" max="12034" width="60" style="6" bestFit="1" customWidth="1"/>
    <col min="12035" max="12286" width="15.7109375" style="6"/>
    <col min="12287" max="12287" width="6.7109375" style="6" customWidth="1"/>
    <col min="12288" max="12288" width="33.42578125" style="6" bestFit="1" customWidth="1"/>
    <col min="12289" max="12289" width="1.7109375" style="6" customWidth="1"/>
    <col min="12290" max="12290" width="60" style="6" bestFit="1" customWidth="1"/>
    <col min="12291" max="12542" width="15.7109375" style="6"/>
    <col min="12543" max="12543" width="6.7109375" style="6" customWidth="1"/>
    <col min="12544" max="12544" width="33.42578125" style="6" bestFit="1" customWidth="1"/>
    <col min="12545" max="12545" width="1.7109375" style="6" customWidth="1"/>
    <col min="12546" max="12546" width="60" style="6" bestFit="1" customWidth="1"/>
    <col min="12547" max="12798" width="15.7109375" style="6"/>
    <col min="12799" max="12799" width="6.7109375" style="6" customWidth="1"/>
    <col min="12800" max="12800" width="33.42578125" style="6" bestFit="1" customWidth="1"/>
    <col min="12801" max="12801" width="1.7109375" style="6" customWidth="1"/>
    <col min="12802" max="12802" width="60" style="6" bestFit="1" customWidth="1"/>
    <col min="12803" max="13054" width="15.7109375" style="6"/>
    <col min="13055" max="13055" width="6.7109375" style="6" customWidth="1"/>
    <col min="13056" max="13056" width="33.42578125" style="6" bestFit="1" customWidth="1"/>
    <col min="13057" max="13057" width="1.7109375" style="6" customWidth="1"/>
    <col min="13058" max="13058" width="60" style="6" bestFit="1" customWidth="1"/>
    <col min="13059" max="13310" width="15.7109375" style="6"/>
    <col min="13311" max="13311" width="6.7109375" style="6" customWidth="1"/>
    <col min="13312" max="13312" width="33.42578125" style="6" bestFit="1" customWidth="1"/>
    <col min="13313" max="13313" width="1.7109375" style="6" customWidth="1"/>
    <col min="13314" max="13314" width="60" style="6" bestFit="1" customWidth="1"/>
    <col min="13315" max="13566" width="15.7109375" style="6"/>
    <col min="13567" max="13567" width="6.7109375" style="6" customWidth="1"/>
    <col min="13568" max="13568" width="33.42578125" style="6" bestFit="1" customWidth="1"/>
    <col min="13569" max="13569" width="1.7109375" style="6" customWidth="1"/>
    <col min="13570" max="13570" width="60" style="6" bestFit="1" customWidth="1"/>
    <col min="13571" max="13822" width="15.7109375" style="6"/>
    <col min="13823" max="13823" width="6.7109375" style="6" customWidth="1"/>
    <col min="13824" max="13824" width="33.42578125" style="6" bestFit="1" customWidth="1"/>
    <col min="13825" max="13825" width="1.7109375" style="6" customWidth="1"/>
    <col min="13826" max="13826" width="60" style="6" bestFit="1" customWidth="1"/>
    <col min="13827" max="14078" width="15.7109375" style="6"/>
    <col min="14079" max="14079" width="6.7109375" style="6" customWidth="1"/>
    <col min="14080" max="14080" width="33.42578125" style="6" bestFit="1" customWidth="1"/>
    <col min="14081" max="14081" width="1.7109375" style="6" customWidth="1"/>
    <col min="14082" max="14082" width="60" style="6" bestFit="1" customWidth="1"/>
    <col min="14083" max="14334" width="15.7109375" style="6"/>
    <col min="14335" max="14335" width="6.7109375" style="6" customWidth="1"/>
    <col min="14336" max="14336" width="33.42578125" style="6" bestFit="1" customWidth="1"/>
    <col min="14337" max="14337" width="1.7109375" style="6" customWidth="1"/>
    <col min="14338" max="14338" width="60" style="6" bestFit="1" customWidth="1"/>
    <col min="14339" max="14590" width="15.7109375" style="6"/>
    <col min="14591" max="14591" width="6.7109375" style="6" customWidth="1"/>
    <col min="14592" max="14592" width="33.42578125" style="6" bestFit="1" customWidth="1"/>
    <col min="14593" max="14593" width="1.7109375" style="6" customWidth="1"/>
    <col min="14594" max="14594" width="60" style="6" bestFit="1" customWidth="1"/>
    <col min="14595" max="14846" width="15.7109375" style="6"/>
    <col min="14847" max="14847" width="6.7109375" style="6" customWidth="1"/>
    <col min="14848" max="14848" width="33.42578125" style="6" bestFit="1" customWidth="1"/>
    <col min="14849" max="14849" width="1.7109375" style="6" customWidth="1"/>
    <col min="14850" max="14850" width="60" style="6" bestFit="1" customWidth="1"/>
    <col min="14851" max="15102" width="15.7109375" style="6"/>
    <col min="15103" max="15103" width="6.7109375" style="6" customWidth="1"/>
    <col min="15104" max="15104" width="33.42578125" style="6" bestFit="1" customWidth="1"/>
    <col min="15105" max="15105" width="1.7109375" style="6" customWidth="1"/>
    <col min="15106" max="15106" width="60" style="6" bestFit="1" customWidth="1"/>
    <col min="15107" max="15358" width="15.7109375" style="6"/>
    <col min="15359" max="15359" width="6.7109375" style="6" customWidth="1"/>
    <col min="15360" max="15360" width="33.42578125" style="6" bestFit="1" customWidth="1"/>
    <col min="15361" max="15361" width="1.7109375" style="6" customWidth="1"/>
    <col min="15362" max="15362" width="60" style="6" bestFit="1" customWidth="1"/>
    <col min="15363" max="15614" width="15.7109375" style="6"/>
    <col min="15615" max="15615" width="6.7109375" style="6" customWidth="1"/>
    <col min="15616" max="15616" width="33.42578125" style="6" bestFit="1" customWidth="1"/>
    <col min="15617" max="15617" width="1.7109375" style="6" customWidth="1"/>
    <col min="15618" max="15618" width="60" style="6" bestFit="1" customWidth="1"/>
    <col min="15619" max="15870" width="15.7109375" style="6"/>
    <col min="15871" max="15871" width="6.7109375" style="6" customWidth="1"/>
    <col min="15872" max="15872" width="33.42578125" style="6" bestFit="1" customWidth="1"/>
    <col min="15873" max="15873" width="1.7109375" style="6" customWidth="1"/>
    <col min="15874" max="15874" width="60" style="6" bestFit="1" customWidth="1"/>
    <col min="15875" max="16126" width="15.7109375" style="6"/>
    <col min="16127" max="16127" width="6.7109375" style="6" customWidth="1"/>
    <col min="16128" max="16128" width="33.42578125" style="6" bestFit="1" customWidth="1"/>
    <col min="16129" max="16129" width="1.7109375" style="6" customWidth="1"/>
    <col min="16130" max="16130" width="60" style="6" bestFit="1" customWidth="1"/>
    <col min="16131" max="16384" width="15.7109375" style="6"/>
  </cols>
  <sheetData>
    <row r="4" spans="1:9" s="4" customFormat="1" ht="27.6" customHeight="1" x14ac:dyDescent="0.25">
      <c r="C4" s="90" t="s">
        <v>82</v>
      </c>
      <c r="D4" s="90"/>
      <c r="E4" s="90"/>
      <c r="F4" s="90"/>
      <c r="G4" s="90"/>
      <c r="H4" s="90"/>
      <c r="I4" s="90"/>
    </row>
    <row r="5" spans="1:9" s="4" customFormat="1" ht="16.2" customHeight="1" x14ac:dyDescent="0.25">
      <c r="C5" s="90"/>
      <c r="D5" s="90"/>
      <c r="E5" s="90"/>
      <c r="F5" s="90"/>
      <c r="G5" s="90"/>
      <c r="H5" s="90"/>
      <c r="I5" s="90"/>
    </row>
    <row r="6" spans="1:9" s="5" customFormat="1" ht="16.2" x14ac:dyDescent="0.25">
      <c r="D6" s="15" t="s">
        <v>105</v>
      </c>
      <c r="E6" s="28" t="str">
        <f>CONCATENATE(2020," ","Y"," ",D6," ",2021)</f>
        <v>2020 Y DICIEMBRE 2021</v>
      </c>
    </row>
    <row r="7" spans="1:9" ht="19.8" x14ac:dyDescent="0.25">
      <c r="A7" s="89"/>
      <c r="B7" s="89"/>
      <c r="C7" s="89"/>
      <c r="D7" s="89"/>
      <c r="E7" s="89"/>
    </row>
    <row r="8" spans="1:9" s="5" customFormat="1" ht="17.399999999999999" x14ac:dyDescent="0.25">
      <c r="B8" s="16" t="s">
        <v>1</v>
      </c>
      <c r="C8" s="12"/>
    </row>
    <row r="9" spans="1:9" x14ac:dyDescent="0.25">
      <c r="B9" s="7"/>
      <c r="C9" s="7"/>
    </row>
    <row r="10" spans="1:9" s="9" customFormat="1" ht="34.200000000000003" customHeight="1" x14ac:dyDescent="0.25">
      <c r="B10" s="91" t="s">
        <v>83</v>
      </c>
      <c r="C10" s="91"/>
      <c r="D10" s="91"/>
      <c r="E10" s="91"/>
      <c r="F10" s="91"/>
      <c r="G10" s="91"/>
      <c r="H10" s="91"/>
      <c r="I10" s="91"/>
    </row>
    <row r="11" spans="1:9" s="9" customFormat="1" ht="19.95" customHeight="1" x14ac:dyDescent="0.25">
      <c r="B11" s="27" t="s">
        <v>11</v>
      </c>
      <c r="C11" s="26"/>
    </row>
    <row r="12" spans="1:9" s="9" customFormat="1" ht="19.95" customHeight="1" x14ac:dyDescent="0.25">
      <c r="B12" s="27" t="s">
        <v>101</v>
      </c>
      <c r="C12" s="26"/>
    </row>
    <row r="13" spans="1:9" s="9" customFormat="1" ht="19.95" customHeight="1" x14ac:dyDescent="0.25">
      <c r="B13" s="27" t="s">
        <v>13</v>
      </c>
      <c r="C13" s="26"/>
    </row>
    <row r="14" spans="1:9" s="9" customFormat="1" ht="19.95" customHeight="1" x14ac:dyDescent="0.25">
      <c r="B14" s="27" t="s">
        <v>12</v>
      </c>
      <c r="C14" s="26"/>
    </row>
    <row r="15" spans="1:9" s="9" customFormat="1" ht="19.95" customHeight="1" x14ac:dyDescent="0.25">
      <c r="B15" s="27" t="s">
        <v>14</v>
      </c>
      <c r="C15" s="26"/>
    </row>
    <row r="16" spans="1:9" s="9" customFormat="1" ht="11.4" customHeight="1" x14ac:dyDescent="0.25">
      <c r="B16" s="27"/>
      <c r="C16" s="26"/>
    </row>
    <row r="17" spans="2:8" ht="11.4" customHeight="1" x14ac:dyDescent="0.25">
      <c r="B17" s="7"/>
      <c r="C17" s="7"/>
    </row>
    <row r="18" spans="2:8" s="5" customFormat="1" ht="17.399999999999999" x14ac:dyDescent="0.25">
      <c r="B18" s="16" t="s">
        <v>0</v>
      </c>
      <c r="C18" s="12"/>
    </row>
    <row r="19" spans="2:8" x14ac:dyDescent="0.25">
      <c r="B19" s="7"/>
      <c r="C19" s="7"/>
    </row>
    <row r="20" spans="2:8" s="14" customFormat="1" ht="20.399999999999999" customHeight="1" thickBot="1" x14ac:dyDescent="0.3">
      <c r="B20" s="39" t="s">
        <v>3</v>
      </c>
      <c r="C20" s="92" t="s">
        <v>1</v>
      </c>
      <c r="D20" s="93"/>
      <c r="E20" s="93"/>
      <c r="F20" s="93"/>
      <c r="G20" s="93"/>
      <c r="H20" s="93"/>
    </row>
    <row r="21" spans="2:8" s="14" customFormat="1" ht="7.2" customHeight="1" thickTop="1" x14ac:dyDescent="0.25">
      <c r="B21" s="18"/>
      <c r="C21" s="19"/>
      <c r="D21" s="18"/>
      <c r="E21" s="18"/>
    </row>
    <row r="22" spans="2:8" ht="20.399999999999999" customHeight="1" x14ac:dyDescent="0.25">
      <c r="B22" s="88" t="s">
        <v>61</v>
      </c>
      <c r="C22" s="41" t="s">
        <v>84</v>
      </c>
      <c r="D22" s="9"/>
      <c r="E22" s="9"/>
      <c r="F22" s="9"/>
    </row>
    <row r="23" spans="2:8" ht="20.399999999999999" customHeight="1" x14ac:dyDescent="0.25">
      <c r="B23" s="88" t="s">
        <v>15</v>
      </c>
      <c r="C23" s="41" t="s">
        <v>85</v>
      </c>
      <c r="D23" s="9"/>
      <c r="E23" s="9"/>
      <c r="F23" s="9"/>
    </row>
    <row r="24" spans="2:8" ht="20.399999999999999" customHeight="1" x14ac:dyDescent="0.25">
      <c r="B24" s="88" t="s">
        <v>16</v>
      </c>
      <c r="C24" s="41" t="s">
        <v>86</v>
      </c>
      <c r="D24" s="9"/>
      <c r="E24" s="9"/>
      <c r="F24" s="9"/>
    </row>
    <row r="25" spans="2:8" ht="20.399999999999999" customHeight="1" x14ac:dyDescent="0.25">
      <c r="B25" s="88" t="s">
        <v>17</v>
      </c>
      <c r="C25" s="41" t="s">
        <v>87</v>
      </c>
      <c r="D25" s="9"/>
      <c r="E25" s="9"/>
      <c r="F25" s="9"/>
    </row>
    <row r="26" spans="2:8" ht="20.399999999999999" customHeight="1" x14ac:dyDescent="0.25">
      <c r="B26" s="88" t="s">
        <v>18</v>
      </c>
      <c r="C26" s="41" t="s">
        <v>88</v>
      </c>
      <c r="D26" s="9"/>
      <c r="E26" s="9"/>
      <c r="F26" s="9"/>
    </row>
    <row r="27" spans="2:8" ht="20.399999999999999" customHeight="1" x14ac:dyDescent="0.25">
      <c r="B27" s="88" t="s">
        <v>19</v>
      </c>
      <c r="C27" s="41" t="s">
        <v>89</v>
      </c>
      <c r="D27" s="9"/>
      <c r="E27" s="9"/>
      <c r="F27" s="9"/>
    </row>
    <row r="28" spans="2:8" ht="20.399999999999999" customHeight="1" x14ac:dyDescent="0.25">
      <c r="B28" s="88" t="s">
        <v>20</v>
      </c>
      <c r="C28" s="41" t="s">
        <v>104</v>
      </c>
      <c r="D28" s="9"/>
      <c r="E28" s="9"/>
      <c r="F28" s="9"/>
    </row>
    <row r="29" spans="2:8" ht="20.399999999999999" customHeight="1" x14ac:dyDescent="0.25">
      <c r="B29" s="88" t="s">
        <v>21</v>
      </c>
      <c r="C29" s="41" t="s">
        <v>90</v>
      </c>
      <c r="D29" s="9"/>
      <c r="E29" s="9"/>
      <c r="F29" s="9"/>
    </row>
    <row r="30" spans="2:8" ht="20.399999999999999" customHeight="1" x14ac:dyDescent="0.25">
      <c r="B30" s="88" t="s">
        <v>22</v>
      </c>
      <c r="C30" s="41" t="s">
        <v>91</v>
      </c>
      <c r="D30" s="9"/>
      <c r="E30" s="9"/>
      <c r="F30" s="9"/>
    </row>
    <row r="31" spans="2:8" ht="20.399999999999999" customHeight="1" x14ac:dyDescent="0.25">
      <c r="B31" s="88" t="s">
        <v>23</v>
      </c>
      <c r="C31" s="41" t="s">
        <v>92</v>
      </c>
      <c r="D31" s="9"/>
      <c r="E31" s="9"/>
      <c r="F31" s="9"/>
    </row>
    <row r="32" spans="2:8" ht="20.399999999999999" customHeight="1" x14ac:dyDescent="0.25">
      <c r="B32" s="88" t="s">
        <v>24</v>
      </c>
      <c r="C32" s="41" t="s">
        <v>93</v>
      </c>
      <c r="D32" s="9"/>
      <c r="E32" s="9"/>
      <c r="F32" s="9"/>
    </row>
    <row r="33" spans="2:7" ht="20.399999999999999" customHeight="1" x14ac:dyDescent="0.25">
      <c r="B33" s="88" t="s">
        <v>25</v>
      </c>
      <c r="C33" s="41" t="s">
        <v>94</v>
      </c>
      <c r="D33" s="9"/>
      <c r="E33" s="9"/>
      <c r="F33" s="9"/>
    </row>
    <row r="34" spans="2:7" ht="20.399999999999999" customHeight="1" x14ac:dyDescent="0.25">
      <c r="B34" s="88" t="s">
        <v>26</v>
      </c>
      <c r="C34" s="41" t="s">
        <v>95</v>
      </c>
      <c r="D34" s="9"/>
      <c r="E34" s="9"/>
      <c r="F34" s="9"/>
    </row>
    <row r="35" spans="2:7" ht="20.399999999999999" customHeight="1" x14ac:dyDescent="0.25">
      <c r="B35" s="88" t="s">
        <v>27</v>
      </c>
      <c r="C35" s="41" t="s">
        <v>96</v>
      </c>
      <c r="D35" s="9"/>
      <c r="E35" s="9"/>
      <c r="F35" s="9"/>
    </row>
    <row r="36" spans="2:7" ht="20.399999999999999" customHeight="1" x14ac:dyDescent="0.25">
      <c r="B36" s="88" t="s">
        <v>28</v>
      </c>
      <c r="C36" s="41" t="s">
        <v>97</v>
      </c>
      <c r="D36" s="9"/>
      <c r="E36" s="9"/>
      <c r="F36" s="9"/>
    </row>
    <row r="37" spans="2:7" ht="20.399999999999999" customHeight="1" x14ac:dyDescent="0.25">
      <c r="B37" s="88" t="s">
        <v>29</v>
      </c>
      <c r="C37" s="41" t="s">
        <v>98</v>
      </c>
      <c r="D37" s="9"/>
      <c r="E37" s="9"/>
      <c r="F37" s="9"/>
    </row>
    <row r="38" spans="2:7" ht="20.399999999999999" customHeight="1" x14ac:dyDescent="0.25">
      <c r="B38" s="88" t="s">
        <v>30</v>
      </c>
      <c r="C38" s="41" t="s">
        <v>99</v>
      </c>
      <c r="D38" s="9"/>
      <c r="E38" s="9"/>
      <c r="F38" s="9"/>
    </row>
    <row r="39" spans="2:7" ht="20.399999999999999" customHeight="1" x14ac:dyDescent="0.25">
      <c r="B39" s="88" t="s">
        <v>31</v>
      </c>
      <c r="C39" s="41" t="s">
        <v>100</v>
      </c>
      <c r="D39" s="9"/>
      <c r="E39" s="9"/>
      <c r="F39" s="9"/>
    </row>
    <row r="40" spans="2:7" ht="15" customHeight="1" x14ac:dyDescent="0.25">
      <c r="B40" s="8"/>
      <c r="C40" s="8"/>
      <c r="D40" s="8"/>
      <c r="E40" s="8"/>
      <c r="F40" s="8"/>
      <c r="G40" s="8"/>
    </row>
    <row r="47" spans="2:7" x14ac:dyDescent="0.25">
      <c r="F47" s="9"/>
      <c r="G47" s="9"/>
    </row>
    <row r="48" spans="2:7" x14ac:dyDescent="0.25">
      <c r="C48" s="10"/>
      <c r="D48" s="10"/>
      <c r="E48" s="10"/>
      <c r="F48" s="10"/>
      <c r="G48" s="9"/>
    </row>
    <row r="49" spans="3:13" x14ac:dyDescent="0.25">
      <c r="C49" s="10"/>
      <c r="D49" s="10"/>
      <c r="E49" s="10"/>
      <c r="F49" s="10"/>
      <c r="G49" s="9"/>
    </row>
    <row r="50" spans="3:13" x14ac:dyDescent="0.25">
      <c r="C50" s="11"/>
      <c r="D50" s="11"/>
      <c r="E50" s="11"/>
      <c r="F50" s="11"/>
      <c r="G50" s="11"/>
      <c r="H50" s="11"/>
      <c r="I50" s="11"/>
      <c r="J50" s="11"/>
      <c r="K50" s="11"/>
      <c r="L50" s="11"/>
      <c r="M50" s="11"/>
    </row>
  </sheetData>
  <mergeCells count="4">
    <mergeCell ref="A7:E7"/>
    <mergeCell ref="C4:I5"/>
    <mergeCell ref="B10:I10"/>
    <mergeCell ref="C20:H20"/>
  </mergeCells>
  <hyperlinks>
    <hyperlink ref="B22" location="Nacional!A1" display="Nacional"/>
    <hyperlink ref="B23" location="XV!A1" display="XV"/>
    <hyperlink ref="B24" location="I!A1" display="I"/>
    <hyperlink ref="B25" location="II!A1" display="II"/>
    <hyperlink ref="B26" location="III!A1" display="III"/>
    <hyperlink ref="B27" location="IV!A1" display="IV"/>
    <hyperlink ref="B28" location="V!A1" display="V"/>
    <hyperlink ref="B29" location="VI!A1" display="VI"/>
    <hyperlink ref="B30" location="VII!A1" display="VII"/>
    <hyperlink ref="B31" location="XVI!A1" display="XVI"/>
    <hyperlink ref="B32" location="VIII!A1" display="VIII"/>
    <hyperlink ref="B33" location="IX!A1" display="IX"/>
    <hyperlink ref="B34" location="XIV!A1" display="XIV"/>
    <hyperlink ref="B35" location="X!A1" display="X"/>
    <hyperlink ref="B36" location="XI!A1" display="XI"/>
    <hyperlink ref="B37" location="XII!A1" display="XII"/>
    <hyperlink ref="B38" location="RM!A1" display="RM"/>
    <hyperlink ref="B39" location="SI!A1" display="SI"/>
  </hyperlinks>
  <printOptions horizontalCentered="1"/>
  <pageMargins left="0.31496062992125984" right="0.31496062992125984" top="0.74803149606299213" bottom="0.74803149606299213" header="0.31496062992125984" footer="0.31496062992125984"/>
  <pageSetup scale="6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D8" sqref="D8"/>
    </sheetView>
  </sheetViews>
  <sheetFormatPr baseColWidth="10" defaultColWidth="10.5703125" defaultRowHeight="15" customHeight="1" x14ac:dyDescent="0.25"/>
  <cols>
    <col min="1" max="1" width="5" style="3" customWidth="1"/>
    <col min="2" max="2" width="14.7109375" style="1" customWidth="1"/>
    <col min="3" max="3" width="15.7109375" style="80" customWidth="1"/>
    <col min="4" max="4" width="16.42578125" style="36" customWidth="1"/>
    <col min="5" max="5" width="12.28515625" style="49" customWidth="1"/>
    <col min="6" max="6" width="16.42578125" style="36" customWidth="1"/>
    <col min="7" max="7" width="16.42578125" style="62" customWidth="1"/>
    <col min="8" max="9" width="16.42578125" style="36" customWidth="1"/>
    <col min="10" max="10" width="16.42578125" style="62" customWidth="1"/>
    <col min="11" max="12" width="16.42578125" style="36" customWidth="1"/>
    <col min="13" max="13" width="16.42578125" style="62" customWidth="1"/>
    <col min="14" max="15" width="16.42578125" style="36" customWidth="1"/>
    <col min="16" max="16" width="16.42578125" style="62" customWidth="1"/>
    <col min="17" max="28" width="16.42578125" style="1" customWidth="1"/>
    <col min="29" max="16384" width="10.5703125" style="1"/>
  </cols>
  <sheetData>
    <row r="1" spans="1:16" ht="15" customHeight="1" x14ac:dyDescent="0.25">
      <c r="B1" s="42"/>
    </row>
    <row r="2" spans="1:16" ht="24.6" customHeight="1" x14ac:dyDescent="0.25">
      <c r="A2" s="101" t="s">
        <v>67</v>
      </c>
      <c r="B2" s="101"/>
      <c r="C2" s="101"/>
      <c r="D2" s="101"/>
      <c r="E2" s="101"/>
      <c r="F2" s="101"/>
      <c r="G2" s="101"/>
      <c r="H2" s="101"/>
      <c r="I2" s="101"/>
      <c r="J2" s="101"/>
      <c r="K2" s="101"/>
      <c r="L2" s="101"/>
      <c r="M2" s="101"/>
      <c r="N2" s="101"/>
      <c r="O2" s="101"/>
      <c r="P2" s="101"/>
    </row>
    <row r="3" spans="1:16" s="21" customFormat="1" ht="15" customHeight="1" x14ac:dyDescent="0.25">
      <c r="A3" s="102" t="str">
        <f>+Notas!C6</f>
        <v>DICIEMBRE 2020 Y DICIEMBRE 2021</v>
      </c>
      <c r="B3" s="102"/>
      <c r="C3" s="102"/>
      <c r="D3" s="102"/>
      <c r="E3" s="102"/>
      <c r="F3" s="102"/>
      <c r="G3" s="102"/>
      <c r="H3" s="102"/>
      <c r="I3" s="102"/>
      <c r="J3" s="102"/>
      <c r="K3" s="102"/>
      <c r="L3" s="102"/>
      <c r="M3" s="102"/>
      <c r="N3" s="102"/>
      <c r="O3" s="102"/>
      <c r="P3" s="102"/>
    </row>
    <row r="4" spans="1:16" ht="15" customHeight="1" x14ac:dyDescent="0.25">
      <c r="A4" s="34"/>
      <c r="B4" s="34"/>
      <c r="C4" s="40"/>
      <c r="D4" s="57"/>
      <c r="E4" s="50"/>
      <c r="F4" s="57"/>
      <c r="G4" s="63"/>
      <c r="H4" s="57"/>
      <c r="I4" s="57"/>
      <c r="J4" s="63"/>
      <c r="K4" s="57"/>
      <c r="L4" s="57"/>
      <c r="M4" s="63"/>
      <c r="N4" s="57"/>
      <c r="O4" s="57"/>
      <c r="P4" s="63"/>
    </row>
    <row r="5" spans="1:16" ht="15" customHeight="1" x14ac:dyDescent="0.25">
      <c r="A5" s="20"/>
      <c r="B5" s="20"/>
      <c r="C5" s="20"/>
      <c r="D5" s="58"/>
      <c r="E5" s="51"/>
      <c r="F5" s="58"/>
      <c r="G5" s="64"/>
      <c r="H5" s="58"/>
      <c r="I5" s="58"/>
      <c r="J5" s="64"/>
      <c r="K5" s="58"/>
      <c r="L5" s="58"/>
      <c r="M5" s="64"/>
      <c r="N5" s="58"/>
      <c r="O5" s="58"/>
      <c r="P5" s="64"/>
    </row>
    <row r="6" spans="1:16" ht="21.6" customHeight="1" x14ac:dyDescent="0.25">
      <c r="A6" s="103" t="s">
        <v>5</v>
      </c>
      <c r="B6" s="103" t="s">
        <v>35</v>
      </c>
      <c r="C6" s="105" t="s">
        <v>36</v>
      </c>
      <c r="D6" s="107" t="s">
        <v>37</v>
      </c>
      <c r="E6" s="107"/>
      <c r="F6" s="107"/>
      <c r="G6" s="107"/>
      <c r="H6" s="108" t="s">
        <v>42</v>
      </c>
      <c r="I6" s="107"/>
      <c r="J6" s="109"/>
      <c r="K6" s="107" t="s">
        <v>43</v>
      </c>
      <c r="L6" s="107"/>
      <c r="M6" s="107"/>
      <c r="N6" s="108" t="s">
        <v>44</v>
      </c>
      <c r="O6" s="107"/>
      <c r="P6" s="109"/>
    </row>
    <row r="7" spans="1:16" s="2" customFormat="1" ht="40.799999999999997" x14ac:dyDescent="0.25">
      <c r="A7" s="104"/>
      <c r="B7" s="104"/>
      <c r="C7" s="106"/>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5">
      <c r="A8" s="110">
        <v>1</v>
      </c>
      <c r="B8" s="113" t="s">
        <v>45</v>
      </c>
      <c r="C8" s="84" t="s">
        <v>46</v>
      </c>
      <c r="D8" s="44">
        <v>21</v>
      </c>
      <c r="E8" s="53">
        <v>0.16279099999999999</v>
      </c>
      <c r="F8" s="44">
        <v>72790.801775</v>
      </c>
      <c r="G8" s="66">
        <v>4.7619000000000002E-2</v>
      </c>
      <c r="H8" s="43">
        <v>8</v>
      </c>
      <c r="I8" s="44">
        <v>63001.03731</v>
      </c>
      <c r="J8" s="74">
        <v>0</v>
      </c>
      <c r="K8" s="44">
        <v>13</v>
      </c>
      <c r="L8" s="44">
        <v>78815.272213999997</v>
      </c>
      <c r="M8" s="66">
        <v>7.6923000000000005E-2</v>
      </c>
      <c r="N8" s="43">
        <v>0</v>
      </c>
      <c r="O8" s="44">
        <v>0</v>
      </c>
      <c r="P8" s="74">
        <v>0</v>
      </c>
    </row>
    <row r="9" spans="1:16" ht="15" customHeight="1" x14ac:dyDescent="0.25">
      <c r="A9" s="111"/>
      <c r="B9" s="114"/>
      <c r="C9" s="84" t="s">
        <v>47</v>
      </c>
      <c r="D9" s="44">
        <v>214</v>
      </c>
      <c r="E9" s="53">
        <v>0.230852</v>
      </c>
      <c r="F9" s="44">
        <v>74036.290842999995</v>
      </c>
      <c r="G9" s="66">
        <v>6.0748000000000003E-2</v>
      </c>
      <c r="H9" s="43">
        <v>26</v>
      </c>
      <c r="I9" s="44">
        <v>110270.791056</v>
      </c>
      <c r="J9" s="74">
        <v>0.269231</v>
      </c>
      <c r="K9" s="44">
        <v>188</v>
      </c>
      <c r="L9" s="44">
        <v>69025.136557999998</v>
      </c>
      <c r="M9" s="66">
        <v>3.1914999999999999E-2</v>
      </c>
      <c r="N9" s="43">
        <v>0</v>
      </c>
      <c r="O9" s="44">
        <v>0</v>
      </c>
      <c r="P9" s="74">
        <v>0</v>
      </c>
    </row>
    <row r="10" spans="1:16" ht="15" customHeight="1" x14ac:dyDescent="0.25">
      <c r="A10" s="111"/>
      <c r="B10" s="114"/>
      <c r="C10" s="84" t="s">
        <v>48</v>
      </c>
      <c r="D10" s="44">
        <v>690</v>
      </c>
      <c r="E10" s="53">
        <v>0.117727</v>
      </c>
      <c r="F10" s="44">
        <v>88293.086964000002</v>
      </c>
      <c r="G10" s="66">
        <v>0.202899</v>
      </c>
      <c r="H10" s="43">
        <v>196</v>
      </c>
      <c r="I10" s="44">
        <v>107744.583039</v>
      </c>
      <c r="J10" s="74">
        <v>0.22449</v>
      </c>
      <c r="K10" s="44">
        <v>494</v>
      </c>
      <c r="L10" s="44">
        <v>80575.489331000004</v>
      </c>
      <c r="M10" s="66">
        <v>0.194332</v>
      </c>
      <c r="N10" s="43">
        <v>0</v>
      </c>
      <c r="O10" s="44">
        <v>0</v>
      </c>
      <c r="P10" s="74">
        <v>0</v>
      </c>
    </row>
    <row r="11" spans="1:16" ht="15" customHeight="1" x14ac:dyDescent="0.25">
      <c r="A11" s="111"/>
      <c r="B11" s="114"/>
      <c r="C11" s="84" t="s">
        <v>49</v>
      </c>
      <c r="D11" s="44">
        <v>786</v>
      </c>
      <c r="E11" s="53">
        <v>7.0196999999999996E-2</v>
      </c>
      <c r="F11" s="44">
        <v>106887.22290199999</v>
      </c>
      <c r="G11" s="66">
        <v>0.39567400000000003</v>
      </c>
      <c r="H11" s="43">
        <v>250</v>
      </c>
      <c r="I11" s="44">
        <v>134552.71533199999</v>
      </c>
      <c r="J11" s="74">
        <v>0.44800000000000001</v>
      </c>
      <c r="K11" s="44">
        <v>536</v>
      </c>
      <c r="L11" s="44">
        <v>93983.541731000005</v>
      </c>
      <c r="M11" s="66">
        <v>0.37126900000000002</v>
      </c>
      <c r="N11" s="43">
        <v>0</v>
      </c>
      <c r="O11" s="44">
        <v>0</v>
      </c>
      <c r="P11" s="74">
        <v>0</v>
      </c>
    </row>
    <row r="12" spans="1:16" ht="15" customHeight="1" x14ac:dyDescent="0.25">
      <c r="A12" s="111"/>
      <c r="B12" s="114"/>
      <c r="C12" s="84" t="s">
        <v>50</v>
      </c>
      <c r="D12" s="44">
        <v>702</v>
      </c>
      <c r="E12" s="53">
        <v>6.6754999999999995E-2</v>
      </c>
      <c r="F12" s="44">
        <v>124028.90517699999</v>
      </c>
      <c r="G12" s="66">
        <v>0.66239300000000001</v>
      </c>
      <c r="H12" s="43">
        <v>181</v>
      </c>
      <c r="I12" s="44">
        <v>151839.886577</v>
      </c>
      <c r="J12" s="74">
        <v>0.61326000000000003</v>
      </c>
      <c r="K12" s="44">
        <v>521</v>
      </c>
      <c r="L12" s="44">
        <v>114367.12469</v>
      </c>
      <c r="M12" s="66">
        <v>0.67946300000000004</v>
      </c>
      <c r="N12" s="43">
        <v>0</v>
      </c>
      <c r="O12" s="44">
        <v>0</v>
      </c>
      <c r="P12" s="74">
        <v>0</v>
      </c>
    </row>
    <row r="13" spans="1:16" ht="15" customHeight="1" x14ac:dyDescent="0.25">
      <c r="A13" s="111"/>
      <c r="B13" s="114"/>
      <c r="C13" s="84" t="s">
        <v>51</v>
      </c>
      <c r="D13" s="44">
        <v>519</v>
      </c>
      <c r="E13" s="53">
        <v>5.5072000000000003E-2</v>
      </c>
      <c r="F13" s="44">
        <v>128806.938211</v>
      </c>
      <c r="G13" s="66">
        <v>0.85741800000000001</v>
      </c>
      <c r="H13" s="43">
        <v>146</v>
      </c>
      <c r="I13" s="44">
        <v>141801.22060999999</v>
      </c>
      <c r="J13" s="74">
        <v>0.75342500000000001</v>
      </c>
      <c r="K13" s="44">
        <v>373</v>
      </c>
      <c r="L13" s="44">
        <v>123720.70435</v>
      </c>
      <c r="M13" s="66">
        <v>0.898123</v>
      </c>
      <c r="N13" s="43">
        <v>0</v>
      </c>
      <c r="O13" s="44">
        <v>0</v>
      </c>
      <c r="P13" s="74">
        <v>0</v>
      </c>
    </row>
    <row r="14" spans="1:16" s="3" customFormat="1" ht="15" customHeight="1" x14ac:dyDescent="0.25">
      <c r="A14" s="111"/>
      <c r="B14" s="114"/>
      <c r="C14" s="84" t="s">
        <v>52</v>
      </c>
      <c r="D14" s="35">
        <v>401</v>
      </c>
      <c r="E14" s="55">
        <v>5.0428000000000001E-2</v>
      </c>
      <c r="F14" s="35">
        <v>133783.79407500001</v>
      </c>
      <c r="G14" s="68">
        <v>0.82793000000000005</v>
      </c>
      <c r="H14" s="43">
        <v>115</v>
      </c>
      <c r="I14" s="44">
        <v>135483.10187000001</v>
      </c>
      <c r="J14" s="74">
        <v>0.59130400000000005</v>
      </c>
      <c r="K14" s="35">
        <v>286</v>
      </c>
      <c r="L14" s="35">
        <v>133100.50597599999</v>
      </c>
      <c r="M14" s="68">
        <v>0.92307700000000004</v>
      </c>
      <c r="N14" s="43">
        <v>0</v>
      </c>
      <c r="O14" s="44">
        <v>0</v>
      </c>
      <c r="P14" s="74">
        <v>0</v>
      </c>
    </row>
    <row r="15" spans="1:16" ht="15" customHeight="1" x14ac:dyDescent="0.25">
      <c r="A15" s="111"/>
      <c r="B15" s="114"/>
      <c r="C15" s="84" t="s">
        <v>53</v>
      </c>
      <c r="D15" s="44">
        <v>269</v>
      </c>
      <c r="E15" s="53">
        <v>4.4193000000000003E-2</v>
      </c>
      <c r="F15" s="44">
        <v>130905.52221700001</v>
      </c>
      <c r="G15" s="66">
        <v>0.843866</v>
      </c>
      <c r="H15" s="43">
        <v>77</v>
      </c>
      <c r="I15" s="44">
        <v>127129.296938</v>
      </c>
      <c r="J15" s="74">
        <v>0.38961000000000001</v>
      </c>
      <c r="K15" s="44">
        <v>192</v>
      </c>
      <c r="L15" s="44">
        <v>132419.945897</v>
      </c>
      <c r="M15" s="66">
        <v>1.0260419999999999</v>
      </c>
      <c r="N15" s="43">
        <v>0</v>
      </c>
      <c r="O15" s="44">
        <v>0</v>
      </c>
      <c r="P15" s="74">
        <v>0</v>
      </c>
    </row>
    <row r="16" spans="1:16" ht="15" customHeight="1" x14ac:dyDescent="0.25">
      <c r="A16" s="111"/>
      <c r="B16" s="114"/>
      <c r="C16" s="84" t="s">
        <v>54</v>
      </c>
      <c r="D16" s="44">
        <v>236</v>
      </c>
      <c r="E16" s="53">
        <v>4.3011000000000001E-2</v>
      </c>
      <c r="F16" s="44">
        <v>147608.788539</v>
      </c>
      <c r="G16" s="66">
        <v>0.78813599999999995</v>
      </c>
      <c r="H16" s="43">
        <v>77</v>
      </c>
      <c r="I16" s="44">
        <v>133377.19957999999</v>
      </c>
      <c r="J16" s="74">
        <v>0.41558400000000001</v>
      </c>
      <c r="K16" s="44">
        <v>159</v>
      </c>
      <c r="L16" s="44">
        <v>154500.81589699999</v>
      </c>
      <c r="M16" s="66">
        <v>0.968553</v>
      </c>
      <c r="N16" s="43">
        <v>0</v>
      </c>
      <c r="O16" s="44">
        <v>0</v>
      </c>
      <c r="P16" s="74">
        <v>0</v>
      </c>
    </row>
    <row r="17" spans="1:16" ht="15" customHeight="1" x14ac:dyDescent="0.25">
      <c r="A17" s="111"/>
      <c r="B17" s="114"/>
      <c r="C17" s="84" t="s">
        <v>55</v>
      </c>
      <c r="D17" s="44">
        <v>236</v>
      </c>
      <c r="E17" s="53">
        <v>5.4718000000000003E-2</v>
      </c>
      <c r="F17" s="44">
        <v>145325.30155500001</v>
      </c>
      <c r="G17" s="66">
        <v>0.54237299999999999</v>
      </c>
      <c r="H17" s="43">
        <v>111</v>
      </c>
      <c r="I17" s="44">
        <v>131810.94316600001</v>
      </c>
      <c r="J17" s="74">
        <v>0.22522500000000001</v>
      </c>
      <c r="K17" s="44">
        <v>125</v>
      </c>
      <c r="L17" s="44">
        <v>157326.05180399999</v>
      </c>
      <c r="M17" s="66">
        <v>0.82399999999999995</v>
      </c>
      <c r="N17" s="43">
        <v>0</v>
      </c>
      <c r="O17" s="44">
        <v>0</v>
      </c>
      <c r="P17" s="74">
        <v>0</v>
      </c>
    </row>
    <row r="18" spans="1:16" s="3" customFormat="1" ht="15" customHeight="1" x14ac:dyDescent="0.25">
      <c r="A18" s="111"/>
      <c r="B18" s="114"/>
      <c r="C18" s="84" t="s">
        <v>56</v>
      </c>
      <c r="D18" s="35">
        <v>442</v>
      </c>
      <c r="E18" s="55">
        <v>4.4705000000000002E-2</v>
      </c>
      <c r="F18" s="35">
        <v>171889.899665</v>
      </c>
      <c r="G18" s="68">
        <v>0.50678699999999999</v>
      </c>
      <c r="H18" s="43">
        <v>122</v>
      </c>
      <c r="I18" s="44">
        <v>133891.47692300001</v>
      </c>
      <c r="J18" s="74">
        <v>9.0163999999999994E-2</v>
      </c>
      <c r="K18" s="35">
        <v>320</v>
      </c>
      <c r="L18" s="35">
        <v>186376.798335</v>
      </c>
      <c r="M18" s="68">
        <v>0.66562500000000002</v>
      </c>
      <c r="N18" s="43">
        <v>0</v>
      </c>
      <c r="O18" s="44">
        <v>0</v>
      </c>
      <c r="P18" s="74">
        <v>0</v>
      </c>
    </row>
    <row r="19" spans="1:16" s="3" customFormat="1" ht="15" customHeight="1" x14ac:dyDescent="0.25">
      <c r="A19" s="112"/>
      <c r="B19" s="115"/>
      <c r="C19" s="85" t="s">
        <v>9</v>
      </c>
      <c r="D19" s="46">
        <v>4516</v>
      </c>
      <c r="E19" s="54">
        <v>6.2913999999999998E-2</v>
      </c>
      <c r="F19" s="46">
        <v>121832.533318</v>
      </c>
      <c r="G19" s="67">
        <v>0.54738699999999996</v>
      </c>
      <c r="H19" s="87">
        <v>1309</v>
      </c>
      <c r="I19" s="46">
        <v>132099.69096800001</v>
      </c>
      <c r="J19" s="75">
        <v>0.42016799999999999</v>
      </c>
      <c r="K19" s="46">
        <v>3207</v>
      </c>
      <c r="L19" s="46">
        <v>117641.79139</v>
      </c>
      <c r="M19" s="67">
        <v>0.59931400000000001</v>
      </c>
      <c r="N19" s="87">
        <v>0</v>
      </c>
      <c r="O19" s="46">
        <v>0</v>
      </c>
      <c r="P19" s="75">
        <v>0</v>
      </c>
    </row>
    <row r="20" spans="1:16" ht="15" customHeight="1" x14ac:dyDescent="0.25">
      <c r="A20" s="110">
        <v>2</v>
      </c>
      <c r="B20" s="113" t="s">
        <v>57</v>
      </c>
      <c r="C20" s="84" t="s">
        <v>46</v>
      </c>
      <c r="D20" s="44">
        <v>45</v>
      </c>
      <c r="E20" s="53">
        <v>0.34883700000000001</v>
      </c>
      <c r="F20" s="44">
        <v>66408.333333000002</v>
      </c>
      <c r="G20" s="66">
        <v>8.8888999999999996E-2</v>
      </c>
      <c r="H20" s="43">
        <v>24</v>
      </c>
      <c r="I20" s="44">
        <v>69255.833333000002</v>
      </c>
      <c r="J20" s="74">
        <v>8.3333000000000004E-2</v>
      </c>
      <c r="K20" s="44">
        <v>21</v>
      </c>
      <c r="L20" s="44">
        <v>63154.047618999997</v>
      </c>
      <c r="M20" s="66">
        <v>9.5238000000000003E-2</v>
      </c>
      <c r="N20" s="43">
        <v>0</v>
      </c>
      <c r="O20" s="44">
        <v>0</v>
      </c>
      <c r="P20" s="74">
        <v>0</v>
      </c>
    </row>
    <row r="21" spans="1:16" ht="15" customHeight="1" x14ac:dyDescent="0.25">
      <c r="A21" s="111"/>
      <c r="B21" s="114"/>
      <c r="C21" s="84" t="s">
        <v>47</v>
      </c>
      <c r="D21" s="44">
        <v>395</v>
      </c>
      <c r="E21" s="53">
        <v>0.42610599999999998</v>
      </c>
      <c r="F21" s="44">
        <v>80592.207595</v>
      </c>
      <c r="G21" s="66">
        <v>7.0886000000000005E-2</v>
      </c>
      <c r="H21" s="43">
        <v>127</v>
      </c>
      <c r="I21" s="44">
        <v>83400.165353999997</v>
      </c>
      <c r="J21" s="74">
        <v>7.0865999999999998E-2</v>
      </c>
      <c r="K21" s="44">
        <v>268</v>
      </c>
      <c r="L21" s="44">
        <v>79261.570896000005</v>
      </c>
      <c r="M21" s="66">
        <v>7.0896000000000001E-2</v>
      </c>
      <c r="N21" s="43">
        <v>0</v>
      </c>
      <c r="O21" s="44">
        <v>0</v>
      </c>
      <c r="P21" s="74">
        <v>0</v>
      </c>
    </row>
    <row r="22" spans="1:16" ht="15" customHeight="1" x14ac:dyDescent="0.25">
      <c r="A22" s="111"/>
      <c r="B22" s="114"/>
      <c r="C22" s="84" t="s">
        <v>48</v>
      </c>
      <c r="D22" s="44">
        <v>1408</v>
      </c>
      <c r="E22" s="53">
        <v>0.240232</v>
      </c>
      <c r="F22" s="44">
        <v>95516.830256000001</v>
      </c>
      <c r="G22" s="66">
        <v>0.13423299999999999</v>
      </c>
      <c r="H22" s="43">
        <v>612</v>
      </c>
      <c r="I22" s="44">
        <v>97432.516340000002</v>
      </c>
      <c r="J22" s="74">
        <v>0.11437899999999999</v>
      </c>
      <c r="K22" s="44">
        <v>796</v>
      </c>
      <c r="L22" s="44">
        <v>94043.966079999998</v>
      </c>
      <c r="M22" s="66">
        <v>0.14949699999999999</v>
      </c>
      <c r="N22" s="43">
        <v>0</v>
      </c>
      <c r="O22" s="44">
        <v>0</v>
      </c>
      <c r="P22" s="74">
        <v>0</v>
      </c>
    </row>
    <row r="23" spans="1:16" ht="15" customHeight="1" x14ac:dyDescent="0.25">
      <c r="A23" s="111"/>
      <c r="B23" s="114"/>
      <c r="C23" s="84" t="s">
        <v>49</v>
      </c>
      <c r="D23" s="44">
        <v>1113</v>
      </c>
      <c r="E23" s="53">
        <v>9.9402000000000004E-2</v>
      </c>
      <c r="F23" s="44">
        <v>110746.44474399999</v>
      </c>
      <c r="G23" s="66">
        <v>0.33602900000000002</v>
      </c>
      <c r="H23" s="43">
        <v>520</v>
      </c>
      <c r="I23" s="44">
        <v>112999.473077</v>
      </c>
      <c r="J23" s="74">
        <v>0.336538</v>
      </c>
      <c r="K23" s="44">
        <v>593</v>
      </c>
      <c r="L23" s="44">
        <v>108770.77065799999</v>
      </c>
      <c r="M23" s="66">
        <v>0.33558199999999999</v>
      </c>
      <c r="N23" s="43">
        <v>0</v>
      </c>
      <c r="O23" s="44">
        <v>0</v>
      </c>
      <c r="P23" s="74">
        <v>0</v>
      </c>
    </row>
    <row r="24" spans="1:16" ht="15" customHeight="1" x14ac:dyDescent="0.25">
      <c r="A24" s="111"/>
      <c r="B24" s="114"/>
      <c r="C24" s="84" t="s">
        <v>50</v>
      </c>
      <c r="D24" s="44">
        <v>646</v>
      </c>
      <c r="E24" s="53">
        <v>6.1429999999999998E-2</v>
      </c>
      <c r="F24" s="44">
        <v>127751.02322</v>
      </c>
      <c r="G24" s="66">
        <v>0.49225999999999998</v>
      </c>
      <c r="H24" s="43">
        <v>274</v>
      </c>
      <c r="I24" s="44">
        <v>130156.80292</v>
      </c>
      <c r="J24" s="74">
        <v>0.448905</v>
      </c>
      <c r="K24" s="44">
        <v>372</v>
      </c>
      <c r="L24" s="44">
        <v>125979.024194</v>
      </c>
      <c r="M24" s="66">
        <v>0.52419400000000005</v>
      </c>
      <c r="N24" s="43">
        <v>0</v>
      </c>
      <c r="O24" s="44">
        <v>0</v>
      </c>
      <c r="P24" s="74">
        <v>0</v>
      </c>
    </row>
    <row r="25" spans="1:16" ht="15" customHeight="1" x14ac:dyDescent="0.25">
      <c r="A25" s="111"/>
      <c r="B25" s="114"/>
      <c r="C25" s="84" t="s">
        <v>51</v>
      </c>
      <c r="D25" s="44">
        <v>481</v>
      </c>
      <c r="E25" s="53">
        <v>5.1040000000000002E-2</v>
      </c>
      <c r="F25" s="44">
        <v>135871.88773399999</v>
      </c>
      <c r="G25" s="66">
        <v>0.59875299999999998</v>
      </c>
      <c r="H25" s="43">
        <v>222</v>
      </c>
      <c r="I25" s="44">
        <v>131174.396396</v>
      </c>
      <c r="J25" s="74">
        <v>0.531532</v>
      </c>
      <c r="K25" s="44">
        <v>259</v>
      </c>
      <c r="L25" s="44">
        <v>139898.30888</v>
      </c>
      <c r="M25" s="66">
        <v>0.65637100000000004</v>
      </c>
      <c r="N25" s="43">
        <v>0</v>
      </c>
      <c r="O25" s="44">
        <v>0</v>
      </c>
      <c r="P25" s="74">
        <v>0</v>
      </c>
    </row>
    <row r="26" spans="1:16" s="3" customFormat="1" ht="15" customHeight="1" x14ac:dyDescent="0.25">
      <c r="A26" s="111"/>
      <c r="B26" s="114"/>
      <c r="C26" s="84" t="s">
        <v>52</v>
      </c>
      <c r="D26" s="35">
        <v>295</v>
      </c>
      <c r="E26" s="55">
        <v>3.7097999999999999E-2</v>
      </c>
      <c r="F26" s="35">
        <v>142606.31525399999</v>
      </c>
      <c r="G26" s="68">
        <v>0.63728799999999997</v>
      </c>
      <c r="H26" s="43">
        <v>124</v>
      </c>
      <c r="I26" s="44">
        <v>135765.887097</v>
      </c>
      <c r="J26" s="74">
        <v>0.459677</v>
      </c>
      <c r="K26" s="35">
        <v>171</v>
      </c>
      <c r="L26" s="35">
        <v>147566.62573100001</v>
      </c>
      <c r="M26" s="68">
        <v>0.76608200000000004</v>
      </c>
      <c r="N26" s="43">
        <v>0</v>
      </c>
      <c r="O26" s="44">
        <v>0</v>
      </c>
      <c r="P26" s="74">
        <v>0</v>
      </c>
    </row>
    <row r="27" spans="1:16" ht="15" customHeight="1" x14ac:dyDescent="0.25">
      <c r="A27" s="111"/>
      <c r="B27" s="114"/>
      <c r="C27" s="84" t="s">
        <v>53</v>
      </c>
      <c r="D27" s="44">
        <v>201</v>
      </c>
      <c r="E27" s="53">
        <v>3.3021000000000002E-2</v>
      </c>
      <c r="F27" s="44">
        <v>136699.12437800001</v>
      </c>
      <c r="G27" s="66">
        <v>0.49751200000000001</v>
      </c>
      <c r="H27" s="43">
        <v>82</v>
      </c>
      <c r="I27" s="44">
        <v>131524.74390199999</v>
      </c>
      <c r="J27" s="74">
        <v>0.37804900000000002</v>
      </c>
      <c r="K27" s="44">
        <v>119</v>
      </c>
      <c r="L27" s="44">
        <v>140264.66386599999</v>
      </c>
      <c r="M27" s="66">
        <v>0.57983200000000001</v>
      </c>
      <c r="N27" s="43">
        <v>0</v>
      </c>
      <c r="O27" s="44">
        <v>0</v>
      </c>
      <c r="P27" s="74">
        <v>0</v>
      </c>
    </row>
    <row r="28" spans="1:16" ht="15" customHeight="1" x14ac:dyDescent="0.25">
      <c r="A28" s="111"/>
      <c r="B28" s="114"/>
      <c r="C28" s="84" t="s">
        <v>54</v>
      </c>
      <c r="D28" s="44">
        <v>106</v>
      </c>
      <c r="E28" s="53">
        <v>1.9317999999999998E-2</v>
      </c>
      <c r="F28" s="44">
        <v>153194.113208</v>
      </c>
      <c r="G28" s="66">
        <v>0.518868</v>
      </c>
      <c r="H28" s="43">
        <v>34</v>
      </c>
      <c r="I28" s="44">
        <v>132790.23529400001</v>
      </c>
      <c r="J28" s="74">
        <v>0.44117600000000001</v>
      </c>
      <c r="K28" s="44">
        <v>72</v>
      </c>
      <c r="L28" s="44">
        <v>162829.27777799999</v>
      </c>
      <c r="M28" s="66">
        <v>0.55555600000000005</v>
      </c>
      <c r="N28" s="43">
        <v>0</v>
      </c>
      <c r="O28" s="44">
        <v>0</v>
      </c>
      <c r="P28" s="74">
        <v>0</v>
      </c>
    </row>
    <row r="29" spans="1:16" ht="15" customHeight="1" x14ac:dyDescent="0.25">
      <c r="A29" s="111"/>
      <c r="B29" s="114"/>
      <c r="C29" s="84" t="s">
        <v>55</v>
      </c>
      <c r="D29" s="44">
        <v>58</v>
      </c>
      <c r="E29" s="53">
        <v>1.3448E-2</v>
      </c>
      <c r="F29" s="44">
        <v>163327.31034500001</v>
      </c>
      <c r="G29" s="66">
        <v>0.43103399999999997</v>
      </c>
      <c r="H29" s="43">
        <v>40</v>
      </c>
      <c r="I29" s="44">
        <v>149845.07500000001</v>
      </c>
      <c r="J29" s="74">
        <v>0.15</v>
      </c>
      <c r="K29" s="44">
        <v>18</v>
      </c>
      <c r="L29" s="44">
        <v>193287.83333299999</v>
      </c>
      <c r="M29" s="66">
        <v>1.0555559999999999</v>
      </c>
      <c r="N29" s="43">
        <v>0</v>
      </c>
      <c r="O29" s="44">
        <v>0</v>
      </c>
      <c r="P29" s="74">
        <v>0</v>
      </c>
    </row>
    <row r="30" spans="1:16" s="3" customFormat="1" ht="15" customHeight="1" x14ac:dyDescent="0.25">
      <c r="A30" s="111"/>
      <c r="B30" s="114"/>
      <c r="C30" s="84" t="s">
        <v>56</v>
      </c>
      <c r="D30" s="35">
        <v>121</v>
      </c>
      <c r="E30" s="55">
        <v>1.2238000000000001E-2</v>
      </c>
      <c r="F30" s="35">
        <v>108455.719008</v>
      </c>
      <c r="G30" s="68">
        <v>9.9173999999999998E-2</v>
      </c>
      <c r="H30" s="43">
        <v>106</v>
      </c>
      <c r="I30" s="44">
        <v>93842.594339999996</v>
      </c>
      <c r="J30" s="74">
        <v>8.4905999999999995E-2</v>
      </c>
      <c r="K30" s="35">
        <v>15</v>
      </c>
      <c r="L30" s="35">
        <v>211721.8</v>
      </c>
      <c r="M30" s="68">
        <v>0.2</v>
      </c>
      <c r="N30" s="43">
        <v>0</v>
      </c>
      <c r="O30" s="44">
        <v>0</v>
      </c>
      <c r="P30" s="74">
        <v>0</v>
      </c>
    </row>
    <row r="31" spans="1:16" s="3" customFormat="1" ht="15" customHeight="1" x14ac:dyDescent="0.25">
      <c r="A31" s="112"/>
      <c r="B31" s="115"/>
      <c r="C31" s="85" t="s">
        <v>9</v>
      </c>
      <c r="D31" s="46">
        <v>4869</v>
      </c>
      <c r="E31" s="54">
        <v>6.7832000000000003E-2</v>
      </c>
      <c r="F31" s="46">
        <v>112719.74019300001</v>
      </c>
      <c r="G31" s="67">
        <v>0.32470700000000002</v>
      </c>
      <c r="H31" s="87">
        <v>2165</v>
      </c>
      <c r="I31" s="46">
        <v>112472.079446</v>
      </c>
      <c r="J31" s="75">
        <v>0.28406500000000001</v>
      </c>
      <c r="K31" s="46">
        <v>2704</v>
      </c>
      <c r="L31" s="46">
        <v>112918.033654</v>
      </c>
      <c r="M31" s="67">
        <v>0.35724899999999998</v>
      </c>
      <c r="N31" s="87">
        <v>0</v>
      </c>
      <c r="O31" s="46">
        <v>0</v>
      </c>
      <c r="P31" s="75">
        <v>0</v>
      </c>
    </row>
    <row r="32" spans="1:16" ht="15" customHeight="1" x14ac:dyDescent="0.25">
      <c r="A32" s="110">
        <v>3</v>
      </c>
      <c r="B32" s="113" t="s">
        <v>58</v>
      </c>
      <c r="C32" s="84" t="s">
        <v>46</v>
      </c>
      <c r="D32" s="44">
        <v>24</v>
      </c>
      <c r="E32" s="44">
        <v>0</v>
      </c>
      <c r="F32" s="44">
        <v>-6382.468441</v>
      </c>
      <c r="G32" s="66">
        <v>4.1270000000000001E-2</v>
      </c>
      <c r="H32" s="43">
        <v>16</v>
      </c>
      <c r="I32" s="44">
        <v>6254.7960229999999</v>
      </c>
      <c r="J32" s="74">
        <v>8.3333000000000004E-2</v>
      </c>
      <c r="K32" s="44">
        <v>8</v>
      </c>
      <c r="L32" s="44">
        <v>-15661.224595</v>
      </c>
      <c r="M32" s="66">
        <v>1.8315000000000001E-2</v>
      </c>
      <c r="N32" s="43">
        <v>0</v>
      </c>
      <c r="O32" s="44">
        <v>0</v>
      </c>
      <c r="P32" s="74">
        <v>0</v>
      </c>
    </row>
    <row r="33" spans="1:16" ht="15" customHeight="1" x14ac:dyDescent="0.25">
      <c r="A33" s="111"/>
      <c r="B33" s="114"/>
      <c r="C33" s="84" t="s">
        <v>47</v>
      </c>
      <c r="D33" s="44">
        <v>181</v>
      </c>
      <c r="E33" s="44">
        <v>0</v>
      </c>
      <c r="F33" s="44">
        <v>6555.9167520000001</v>
      </c>
      <c r="G33" s="66">
        <v>1.0137999999999999E-2</v>
      </c>
      <c r="H33" s="43">
        <v>101</v>
      </c>
      <c r="I33" s="44">
        <v>-26870.625702000001</v>
      </c>
      <c r="J33" s="74">
        <v>-0.19836500000000001</v>
      </c>
      <c r="K33" s="44">
        <v>80</v>
      </c>
      <c r="L33" s="44">
        <v>10236.434337999999</v>
      </c>
      <c r="M33" s="66">
        <v>3.8981000000000002E-2</v>
      </c>
      <c r="N33" s="43">
        <v>0</v>
      </c>
      <c r="O33" s="44">
        <v>0</v>
      </c>
      <c r="P33" s="74">
        <v>0</v>
      </c>
    </row>
    <row r="34" spans="1:16" ht="15" customHeight="1" x14ac:dyDescent="0.25">
      <c r="A34" s="111"/>
      <c r="B34" s="114"/>
      <c r="C34" s="84" t="s">
        <v>48</v>
      </c>
      <c r="D34" s="44">
        <v>718</v>
      </c>
      <c r="E34" s="44">
        <v>0</v>
      </c>
      <c r="F34" s="44">
        <v>7223.7432920000001</v>
      </c>
      <c r="G34" s="66">
        <v>-6.8666000000000005E-2</v>
      </c>
      <c r="H34" s="43">
        <v>416</v>
      </c>
      <c r="I34" s="44">
        <v>-10312.066699999999</v>
      </c>
      <c r="J34" s="74">
        <v>-0.110111</v>
      </c>
      <c r="K34" s="44">
        <v>302</v>
      </c>
      <c r="L34" s="44">
        <v>13468.47675</v>
      </c>
      <c r="M34" s="66">
        <v>-4.4833999999999999E-2</v>
      </c>
      <c r="N34" s="43">
        <v>0</v>
      </c>
      <c r="O34" s="44">
        <v>0</v>
      </c>
      <c r="P34" s="74">
        <v>0</v>
      </c>
    </row>
    <row r="35" spans="1:16" ht="15" customHeight="1" x14ac:dyDescent="0.25">
      <c r="A35" s="111"/>
      <c r="B35" s="114"/>
      <c r="C35" s="84" t="s">
        <v>49</v>
      </c>
      <c r="D35" s="44">
        <v>327</v>
      </c>
      <c r="E35" s="44">
        <v>0</v>
      </c>
      <c r="F35" s="44">
        <v>3859.2218419999999</v>
      </c>
      <c r="G35" s="66">
        <v>-5.9645999999999998E-2</v>
      </c>
      <c r="H35" s="43">
        <v>270</v>
      </c>
      <c r="I35" s="44">
        <v>-21553.242255000001</v>
      </c>
      <c r="J35" s="74">
        <v>-0.11146200000000001</v>
      </c>
      <c r="K35" s="44">
        <v>57</v>
      </c>
      <c r="L35" s="44">
        <v>14787.228927</v>
      </c>
      <c r="M35" s="66">
        <v>-3.5687000000000003E-2</v>
      </c>
      <c r="N35" s="43">
        <v>0</v>
      </c>
      <c r="O35" s="44">
        <v>0</v>
      </c>
      <c r="P35" s="74">
        <v>0</v>
      </c>
    </row>
    <row r="36" spans="1:16" ht="15" customHeight="1" x14ac:dyDescent="0.25">
      <c r="A36" s="111"/>
      <c r="B36" s="114"/>
      <c r="C36" s="84" t="s">
        <v>50</v>
      </c>
      <c r="D36" s="44">
        <v>-56</v>
      </c>
      <c r="E36" s="44">
        <v>0</v>
      </c>
      <c r="F36" s="44">
        <v>3722.1180429999999</v>
      </c>
      <c r="G36" s="66">
        <v>-0.17013300000000001</v>
      </c>
      <c r="H36" s="43">
        <v>93</v>
      </c>
      <c r="I36" s="44">
        <v>-21683.083658</v>
      </c>
      <c r="J36" s="74">
        <v>-0.164355</v>
      </c>
      <c r="K36" s="44">
        <v>-149</v>
      </c>
      <c r="L36" s="44">
        <v>11611.899503000001</v>
      </c>
      <c r="M36" s="66">
        <v>-0.15526899999999999</v>
      </c>
      <c r="N36" s="43">
        <v>0</v>
      </c>
      <c r="O36" s="44">
        <v>0</v>
      </c>
      <c r="P36" s="74">
        <v>0</v>
      </c>
    </row>
    <row r="37" spans="1:16" ht="15" customHeight="1" x14ac:dyDescent="0.25">
      <c r="A37" s="111"/>
      <c r="B37" s="114"/>
      <c r="C37" s="84" t="s">
        <v>51</v>
      </c>
      <c r="D37" s="44">
        <v>-38</v>
      </c>
      <c r="E37" s="44">
        <v>0</v>
      </c>
      <c r="F37" s="44">
        <v>7064.9495230000002</v>
      </c>
      <c r="G37" s="66">
        <v>-0.25866600000000001</v>
      </c>
      <c r="H37" s="43">
        <v>76</v>
      </c>
      <c r="I37" s="44">
        <v>-10626.824214</v>
      </c>
      <c r="J37" s="74">
        <v>-0.22189300000000001</v>
      </c>
      <c r="K37" s="44">
        <v>-114</v>
      </c>
      <c r="L37" s="44">
        <v>16177.604530000001</v>
      </c>
      <c r="M37" s="66">
        <v>-0.241753</v>
      </c>
      <c r="N37" s="43">
        <v>0</v>
      </c>
      <c r="O37" s="44">
        <v>0</v>
      </c>
      <c r="P37" s="74">
        <v>0</v>
      </c>
    </row>
    <row r="38" spans="1:16" s="3" customFormat="1" ht="15" customHeight="1" x14ac:dyDescent="0.25">
      <c r="A38" s="111"/>
      <c r="B38" s="114"/>
      <c r="C38" s="84" t="s">
        <v>52</v>
      </c>
      <c r="D38" s="35">
        <v>-106</v>
      </c>
      <c r="E38" s="35">
        <v>0</v>
      </c>
      <c r="F38" s="35">
        <v>8822.5211789999994</v>
      </c>
      <c r="G38" s="68">
        <v>-0.19064200000000001</v>
      </c>
      <c r="H38" s="43">
        <v>9</v>
      </c>
      <c r="I38" s="44">
        <v>282.78522700000002</v>
      </c>
      <c r="J38" s="74">
        <v>-0.13162699999999999</v>
      </c>
      <c r="K38" s="35">
        <v>-115</v>
      </c>
      <c r="L38" s="35">
        <v>14466.119755</v>
      </c>
      <c r="M38" s="68">
        <v>-0.156995</v>
      </c>
      <c r="N38" s="43">
        <v>0</v>
      </c>
      <c r="O38" s="44">
        <v>0</v>
      </c>
      <c r="P38" s="74">
        <v>0</v>
      </c>
    </row>
    <row r="39" spans="1:16" ht="15" customHeight="1" x14ac:dyDescent="0.25">
      <c r="A39" s="111"/>
      <c r="B39" s="114"/>
      <c r="C39" s="84" t="s">
        <v>53</v>
      </c>
      <c r="D39" s="44">
        <v>-68</v>
      </c>
      <c r="E39" s="44">
        <v>0</v>
      </c>
      <c r="F39" s="44">
        <v>5793.6021609999998</v>
      </c>
      <c r="G39" s="66">
        <v>-0.346354</v>
      </c>
      <c r="H39" s="43">
        <v>5</v>
      </c>
      <c r="I39" s="44">
        <v>4395.4469639999998</v>
      </c>
      <c r="J39" s="74">
        <v>-1.1561999999999999E-2</v>
      </c>
      <c r="K39" s="44">
        <v>-73</v>
      </c>
      <c r="L39" s="44">
        <v>7844.7179690000003</v>
      </c>
      <c r="M39" s="66">
        <v>-0.44621</v>
      </c>
      <c r="N39" s="43">
        <v>0</v>
      </c>
      <c r="O39" s="44">
        <v>0</v>
      </c>
      <c r="P39" s="74">
        <v>0</v>
      </c>
    </row>
    <row r="40" spans="1:16" ht="15" customHeight="1" x14ac:dyDescent="0.25">
      <c r="A40" s="111"/>
      <c r="B40" s="114"/>
      <c r="C40" s="84" t="s">
        <v>54</v>
      </c>
      <c r="D40" s="44">
        <v>-130</v>
      </c>
      <c r="E40" s="44">
        <v>0</v>
      </c>
      <c r="F40" s="44">
        <v>5585.3246680000002</v>
      </c>
      <c r="G40" s="66">
        <v>-0.26926800000000001</v>
      </c>
      <c r="H40" s="43">
        <v>-43</v>
      </c>
      <c r="I40" s="44">
        <v>-586.96428500000002</v>
      </c>
      <c r="J40" s="74">
        <v>2.5592E-2</v>
      </c>
      <c r="K40" s="44">
        <v>-87</v>
      </c>
      <c r="L40" s="44">
        <v>8328.4618809999993</v>
      </c>
      <c r="M40" s="66">
        <v>-0.41299799999999998</v>
      </c>
      <c r="N40" s="43">
        <v>0</v>
      </c>
      <c r="O40" s="44">
        <v>0</v>
      </c>
      <c r="P40" s="74">
        <v>0</v>
      </c>
    </row>
    <row r="41" spans="1:16" ht="15" customHeight="1" x14ac:dyDescent="0.25">
      <c r="A41" s="111"/>
      <c r="B41" s="114"/>
      <c r="C41" s="84" t="s">
        <v>55</v>
      </c>
      <c r="D41" s="44">
        <v>-178</v>
      </c>
      <c r="E41" s="44">
        <v>0</v>
      </c>
      <c r="F41" s="44">
        <v>18002.00879</v>
      </c>
      <c r="G41" s="66">
        <v>-0.11133800000000001</v>
      </c>
      <c r="H41" s="43">
        <v>-71</v>
      </c>
      <c r="I41" s="44">
        <v>18034.131834</v>
      </c>
      <c r="J41" s="74">
        <v>-7.5225E-2</v>
      </c>
      <c r="K41" s="44">
        <v>-107</v>
      </c>
      <c r="L41" s="44">
        <v>35961.781529</v>
      </c>
      <c r="M41" s="66">
        <v>0.23155600000000001</v>
      </c>
      <c r="N41" s="43">
        <v>0</v>
      </c>
      <c r="O41" s="44">
        <v>0</v>
      </c>
      <c r="P41" s="74">
        <v>0</v>
      </c>
    </row>
    <row r="42" spans="1:16" s="3" customFormat="1" ht="15" customHeight="1" x14ac:dyDescent="0.25">
      <c r="A42" s="111"/>
      <c r="B42" s="114"/>
      <c r="C42" s="84" t="s">
        <v>56</v>
      </c>
      <c r="D42" s="35">
        <v>-321</v>
      </c>
      <c r="E42" s="35">
        <v>0</v>
      </c>
      <c r="F42" s="35">
        <v>-63434.180655999997</v>
      </c>
      <c r="G42" s="68">
        <v>-0.40761399999999998</v>
      </c>
      <c r="H42" s="43">
        <v>-16</v>
      </c>
      <c r="I42" s="44">
        <v>-40048.882583999999</v>
      </c>
      <c r="J42" s="74">
        <v>-5.2579999999999997E-3</v>
      </c>
      <c r="K42" s="35">
        <v>-305</v>
      </c>
      <c r="L42" s="35">
        <v>25345.001665</v>
      </c>
      <c r="M42" s="68">
        <v>-0.46562500000000001</v>
      </c>
      <c r="N42" s="43">
        <v>0</v>
      </c>
      <c r="O42" s="44">
        <v>0</v>
      </c>
      <c r="P42" s="74">
        <v>0</v>
      </c>
    </row>
    <row r="43" spans="1:16" s="3" customFormat="1" ht="15" customHeight="1" x14ac:dyDescent="0.25">
      <c r="A43" s="112"/>
      <c r="B43" s="115"/>
      <c r="C43" s="85" t="s">
        <v>9</v>
      </c>
      <c r="D43" s="46">
        <v>353</v>
      </c>
      <c r="E43" s="46">
        <v>0</v>
      </c>
      <c r="F43" s="46">
        <v>-9112.7931250000001</v>
      </c>
      <c r="G43" s="67">
        <v>-0.22267999999999999</v>
      </c>
      <c r="H43" s="87">
        <v>856</v>
      </c>
      <c r="I43" s="46">
        <v>-19627.611521999999</v>
      </c>
      <c r="J43" s="75">
        <v>-0.136103</v>
      </c>
      <c r="K43" s="46">
        <v>-503</v>
      </c>
      <c r="L43" s="46">
        <v>-4723.7577359999996</v>
      </c>
      <c r="M43" s="67">
        <v>-0.242065</v>
      </c>
      <c r="N43" s="87">
        <v>0</v>
      </c>
      <c r="O43" s="46">
        <v>0</v>
      </c>
      <c r="P43" s="75">
        <v>0</v>
      </c>
    </row>
    <row r="44" spans="1:16" ht="15" customHeight="1" x14ac:dyDescent="0.25">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5">
      <c r="A45" s="111"/>
      <c r="B45" s="114"/>
      <c r="C45" s="84" t="s">
        <v>47</v>
      </c>
      <c r="D45" s="44">
        <v>31</v>
      </c>
      <c r="E45" s="53">
        <v>3.3440999999999999E-2</v>
      </c>
      <c r="F45" s="44">
        <v>91923.225806000002</v>
      </c>
      <c r="G45" s="66">
        <v>0.25806499999999999</v>
      </c>
      <c r="H45" s="43">
        <v>7</v>
      </c>
      <c r="I45" s="44">
        <v>96050.285713999998</v>
      </c>
      <c r="J45" s="74">
        <v>0.14285700000000001</v>
      </c>
      <c r="K45" s="44">
        <v>24</v>
      </c>
      <c r="L45" s="44">
        <v>90719.5</v>
      </c>
      <c r="M45" s="66">
        <v>0.29166700000000001</v>
      </c>
      <c r="N45" s="43">
        <v>0</v>
      </c>
      <c r="O45" s="44">
        <v>0</v>
      </c>
      <c r="P45" s="74">
        <v>0</v>
      </c>
    </row>
    <row r="46" spans="1:16" ht="15" customHeight="1" x14ac:dyDescent="0.25">
      <c r="A46" s="111"/>
      <c r="B46" s="114"/>
      <c r="C46" s="84" t="s">
        <v>48</v>
      </c>
      <c r="D46" s="44">
        <v>315</v>
      </c>
      <c r="E46" s="53">
        <v>5.3745000000000001E-2</v>
      </c>
      <c r="F46" s="44">
        <v>112872.07619000001</v>
      </c>
      <c r="G46" s="66">
        <v>0.384127</v>
      </c>
      <c r="H46" s="43">
        <v>142</v>
      </c>
      <c r="I46" s="44">
        <v>112372.28169</v>
      </c>
      <c r="J46" s="74">
        <v>0.302817</v>
      </c>
      <c r="K46" s="44">
        <v>173</v>
      </c>
      <c r="L46" s="44">
        <v>113282.312139</v>
      </c>
      <c r="M46" s="66">
        <v>0.45086700000000002</v>
      </c>
      <c r="N46" s="43">
        <v>0</v>
      </c>
      <c r="O46" s="44">
        <v>0</v>
      </c>
      <c r="P46" s="74">
        <v>0</v>
      </c>
    </row>
    <row r="47" spans="1:16" ht="15" customHeight="1" x14ac:dyDescent="0.25">
      <c r="A47" s="111"/>
      <c r="B47" s="114"/>
      <c r="C47" s="84" t="s">
        <v>49</v>
      </c>
      <c r="D47" s="44">
        <v>885</v>
      </c>
      <c r="E47" s="53">
        <v>7.9038999999999998E-2</v>
      </c>
      <c r="F47" s="44">
        <v>141674.716384</v>
      </c>
      <c r="G47" s="66">
        <v>0.67231600000000002</v>
      </c>
      <c r="H47" s="43">
        <v>399</v>
      </c>
      <c r="I47" s="44">
        <v>136515.588972</v>
      </c>
      <c r="J47" s="74">
        <v>0.51629100000000006</v>
      </c>
      <c r="K47" s="44">
        <v>486</v>
      </c>
      <c r="L47" s="44">
        <v>145910.29629599999</v>
      </c>
      <c r="M47" s="66">
        <v>0.80041200000000001</v>
      </c>
      <c r="N47" s="43">
        <v>0</v>
      </c>
      <c r="O47" s="44">
        <v>0</v>
      </c>
      <c r="P47" s="74">
        <v>0</v>
      </c>
    </row>
    <row r="48" spans="1:16" ht="15" customHeight="1" x14ac:dyDescent="0.25">
      <c r="A48" s="111"/>
      <c r="B48" s="114"/>
      <c r="C48" s="84" t="s">
        <v>50</v>
      </c>
      <c r="D48" s="44">
        <v>709</v>
      </c>
      <c r="E48" s="53">
        <v>6.7420999999999995E-2</v>
      </c>
      <c r="F48" s="44">
        <v>167733.06487999999</v>
      </c>
      <c r="G48" s="66">
        <v>0.94499299999999997</v>
      </c>
      <c r="H48" s="43">
        <v>295</v>
      </c>
      <c r="I48" s="44">
        <v>158597.25423699999</v>
      </c>
      <c r="J48" s="74">
        <v>0.72203399999999995</v>
      </c>
      <c r="K48" s="44">
        <v>414</v>
      </c>
      <c r="L48" s="44">
        <v>174242.881643</v>
      </c>
      <c r="M48" s="66">
        <v>1.1038650000000001</v>
      </c>
      <c r="N48" s="43">
        <v>0</v>
      </c>
      <c r="O48" s="44">
        <v>0</v>
      </c>
      <c r="P48" s="74">
        <v>0</v>
      </c>
    </row>
    <row r="49" spans="1:16" ht="15" customHeight="1" x14ac:dyDescent="0.25">
      <c r="A49" s="111"/>
      <c r="B49" s="114"/>
      <c r="C49" s="84" t="s">
        <v>51</v>
      </c>
      <c r="D49" s="44">
        <v>525</v>
      </c>
      <c r="E49" s="53">
        <v>5.5709000000000002E-2</v>
      </c>
      <c r="F49" s="44">
        <v>179997.40190500001</v>
      </c>
      <c r="G49" s="66">
        <v>1.2114290000000001</v>
      </c>
      <c r="H49" s="43">
        <v>195</v>
      </c>
      <c r="I49" s="44">
        <v>161048.13333300001</v>
      </c>
      <c r="J49" s="74">
        <v>0.8</v>
      </c>
      <c r="K49" s="44">
        <v>330</v>
      </c>
      <c r="L49" s="44">
        <v>191194.69696999999</v>
      </c>
      <c r="M49" s="66">
        <v>1.454545</v>
      </c>
      <c r="N49" s="43">
        <v>0</v>
      </c>
      <c r="O49" s="44">
        <v>0</v>
      </c>
      <c r="P49" s="74">
        <v>0</v>
      </c>
    </row>
    <row r="50" spans="1:16" s="3" customFormat="1" ht="15" customHeight="1" x14ac:dyDescent="0.25">
      <c r="A50" s="111"/>
      <c r="B50" s="114"/>
      <c r="C50" s="84" t="s">
        <v>52</v>
      </c>
      <c r="D50" s="35">
        <v>362</v>
      </c>
      <c r="E50" s="55">
        <v>4.5523000000000001E-2</v>
      </c>
      <c r="F50" s="35">
        <v>184250.104972</v>
      </c>
      <c r="G50" s="68">
        <v>1.2845299999999999</v>
      </c>
      <c r="H50" s="43">
        <v>129</v>
      </c>
      <c r="I50" s="44">
        <v>179845.51162800001</v>
      </c>
      <c r="J50" s="74">
        <v>1.116279</v>
      </c>
      <c r="K50" s="35">
        <v>233</v>
      </c>
      <c r="L50" s="35">
        <v>186688.699571</v>
      </c>
      <c r="M50" s="68">
        <v>1.3776820000000001</v>
      </c>
      <c r="N50" s="43">
        <v>0</v>
      </c>
      <c r="O50" s="44">
        <v>0</v>
      </c>
      <c r="P50" s="74">
        <v>0</v>
      </c>
    </row>
    <row r="51" spans="1:16" ht="15" customHeight="1" x14ac:dyDescent="0.25">
      <c r="A51" s="111"/>
      <c r="B51" s="114"/>
      <c r="C51" s="84" t="s">
        <v>53</v>
      </c>
      <c r="D51" s="44">
        <v>179</v>
      </c>
      <c r="E51" s="53">
        <v>2.9406999999999999E-2</v>
      </c>
      <c r="F51" s="44">
        <v>169474.62569799999</v>
      </c>
      <c r="G51" s="66">
        <v>1.027933</v>
      </c>
      <c r="H51" s="43">
        <v>55</v>
      </c>
      <c r="I51" s="44">
        <v>150542.43636399999</v>
      </c>
      <c r="J51" s="74">
        <v>0.65454500000000004</v>
      </c>
      <c r="K51" s="44">
        <v>124</v>
      </c>
      <c r="L51" s="44">
        <v>177871.96774200001</v>
      </c>
      <c r="M51" s="66">
        <v>1.1935480000000001</v>
      </c>
      <c r="N51" s="43">
        <v>0</v>
      </c>
      <c r="O51" s="44">
        <v>0</v>
      </c>
      <c r="P51" s="74">
        <v>0</v>
      </c>
    </row>
    <row r="52" spans="1:16" ht="15" customHeight="1" x14ac:dyDescent="0.25">
      <c r="A52" s="111"/>
      <c r="B52" s="114"/>
      <c r="C52" s="84" t="s">
        <v>54</v>
      </c>
      <c r="D52" s="44">
        <v>95</v>
      </c>
      <c r="E52" s="53">
        <v>1.7314E-2</v>
      </c>
      <c r="F52" s="44">
        <v>193325.6</v>
      </c>
      <c r="G52" s="66">
        <v>0.95789500000000005</v>
      </c>
      <c r="H52" s="43">
        <v>35</v>
      </c>
      <c r="I52" s="44">
        <v>174777.51428599999</v>
      </c>
      <c r="J52" s="74">
        <v>0.62857099999999999</v>
      </c>
      <c r="K52" s="44">
        <v>60</v>
      </c>
      <c r="L52" s="44">
        <v>204145.31666700001</v>
      </c>
      <c r="M52" s="66">
        <v>1.1499999999999999</v>
      </c>
      <c r="N52" s="43">
        <v>0</v>
      </c>
      <c r="O52" s="44">
        <v>0</v>
      </c>
      <c r="P52" s="74">
        <v>0</v>
      </c>
    </row>
    <row r="53" spans="1:16" ht="15" customHeight="1" x14ac:dyDescent="0.25">
      <c r="A53" s="111"/>
      <c r="B53" s="114"/>
      <c r="C53" s="84" t="s">
        <v>55</v>
      </c>
      <c r="D53" s="44">
        <v>38</v>
      </c>
      <c r="E53" s="53">
        <v>8.8109999999999994E-3</v>
      </c>
      <c r="F53" s="44">
        <v>178017.05263200001</v>
      </c>
      <c r="G53" s="66">
        <v>0.81578899999999999</v>
      </c>
      <c r="H53" s="43">
        <v>13</v>
      </c>
      <c r="I53" s="44">
        <v>146892.38461499999</v>
      </c>
      <c r="J53" s="74">
        <v>0.30769200000000002</v>
      </c>
      <c r="K53" s="44">
        <v>25</v>
      </c>
      <c r="L53" s="44">
        <v>194201.88</v>
      </c>
      <c r="M53" s="66">
        <v>1.08</v>
      </c>
      <c r="N53" s="43">
        <v>0</v>
      </c>
      <c r="O53" s="44">
        <v>0</v>
      </c>
      <c r="P53" s="74">
        <v>0</v>
      </c>
    </row>
    <row r="54" spans="1:16" s="3" customFormat="1" ht="15" customHeight="1" x14ac:dyDescent="0.25">
      <c r="A54" s="111"/>
      <c r="B54" s="114"/>
      <c r="C54" s="84" t="s">
        <v>56</v>
      </c>
      <c r="D54" s="35">
        <v>24</v>
      </c>
      <c r="E54" s="55">
        <v>2.4269999999999999E-3</v>
      </c>
      <c r="F54" s="35">
        <v>200096.66666700001</v>
      </c>
      <c r="G54" s="68">
        <v>0.5</v>
      </c>
      <c r="H54" s="43">
        <v>8</v>
      </c>
      <c r="I54" s="44">
        <v>182442.75</v>
      </c>
      <c r="J54" s="74">
        <v>0.25</v>
      </c>
      <c r="K54" s="35">
        <v>16</v>
      </c>
      <c r="L54" s="35">
        <v>208923.625</v>
      </c>
      <c r="M54" s="68">
        <v>0.625</v>
      </c>
      <c r="N54" s="43">
        <v>0</v>
      </c>
      <c r="O54" s="44">
        <v>0</v>
      </c>
      <c r="P54" s="74">
        <v>0</v>
      </c>
    </row>
    <row r="55" spans="1:16" s="3" customFormat="1" ht="15" customHeight="1" x14ac:dyDescent="0.25">
      <c r="A55" s="112"/>
      <c r="B55" s="115"/>
      <c r="C55" s="85" t="s">
        <v>9</v>
      </c>
      <c r="D55" s="46">
        <v>3163</v>
      </c>
      <c r="E55" s="54">
        <v>4.4065E-2</v>
      </c>
      <c r="F55" s="46">
        <v>159397.79418299999</v>
      </c>
      <c r="G55" s="67">
        <v>0.88934599999999997</v>
      </c>
      <c r="H55" s="87">
        <v>1278</v>
      </c>
      <c r="I55" s="46">
        <v>148869.93192500001</v>
      </c>
      <c r="J55" s="75">
        <v>0.64710500000000004</v>
      </c>
      <c r="K55" s="46">
        <v>1885</v>
      </c>
      <c r="L55" s="46">
        <v>166535.51724099999</v>
      </c>
      <c r="M55" s="67">
        <v>1.0535810000000001</v>
      </c>
      <c r="N55" s="87">
        <v>0</v>
      </c>
      <c r="O55" s="46">
        <v>0</v>
      </c>
      <c r="P55" s="75">
        <v>0</v>
      </c>
    </row>
    <row r="56" spans="1:16" ht="15" customHeight="1" x14ac:dyDescent="0.25">
      <c r="A56" s="110">
        <v>5</v>
      </c>
      <c r="B56" s="113" t="s">
        <v>60</v>
      </c>
      <c r="C56" s="84" t="s">
        <v>46</v>
      </c>
      <c r="D56" s="44">
        <v>129</v>
      </c>
      <c r="E56" s="53">
        <v>1</v>
      </c>
      <c r="F56" s="44">
        <v>54412.310078000002</v>
      </c>
      <c r="G56" s="66">
        <v>4.6511999999999998E-2</v>
      </c>
      <c r="H56" s="43">
        <v>73</v>
      </c>
      <c r="I56" s="44">
        <v>55976.493151000002</v>
      </c>
      <c r="J56" s="74">
        <v>2.7397000000000001E-2</v>
      </c>
      <c r="K56" s="44">
        <v>56</v>
      </c>
      <c r="L56" s="44">
        <v>52373.285713999998</v>
      </c>
      <c r="M56" s="66">
        <v>7.1429000000000006E-2</v>
      </c>
      <c r="N56" s="43">
        <v>0</v>
      </c>
      <c r="O56" s="44">
        <v>0</v>
      </c>
      <c r="P56" s="74">
        <v>0</v>
      </c>
    </row>
    <row r="57" spans="1:16" ht="15" customHeight="1" x14ac:dyDescent="0.25">
      <c r="A57" s="111"/>
      <c r="B57" s="114"/>
      <c r="C57" s="84" t="s">
        <v>47</v>
      </c>
      <c r="D57" s="44">
        <v>927</v>
      </c>
      <c r="E57" s="53">
        <v>1</v>
      </c>
      <c r="F57" s="44">
        <v>74949.296656000006</v>
      </c>
      <c r="G57" s="66">
        <v>7.2276000000000007E-2</v>
      </c>
      <c r="H57" s="43">
        <v>241</v>
      </c>
      <c r="I57" s="44">
        <v>86722.053941999999</v>
      </c>
      <c r="J57" s="74">
        <v>9.1286000000000006E-2</v>
      </c>
      <c r="K57" s="44">
        <v>686</v>
      </c>
      <c r="L57" s="44">
        <v>70813.386297000005</v>
      </c>
      <c r="M57" s="66">
        <v>6.5598000000000004E-2</v>
      </c>
      <c r="N57" s="43">
        <v>0</v>
      </c>
      <c r="O57" s="44">
        <v>0</v>
      </c>
      <c r="P57" s="74">
        <v>0</v>
      </c>
    </row>
    <row r="58" spans="1:16" ht="15" customHeight="1" x14ac:dyDescent="0.25">
      <c r="A58" s="111"/>
      <c r="B58" s="114"/>
      <c r="C58" s="84" t="s">
        <v>48</v>
      </c>
      <c r="D58" s="44">
        <v>5861</v>
      </c>
      <c r="E58" s="53">
        <v>1</v>
      </c>
      <c r="F58" s="44">
        <v>91438.997610999999</v>
      </c>
      <c r="G58" s="66">
        <v>0.17863799999999999</v>
      </c>
      <c r="H58" s="43">
        <v>2183</v>
      </c>
      <c r="I58" s="44">
        <v>102491.75721500001</v>
      </c>
      <c r="J58" s="74">
        <v>0.189189</v>
      </c>
      <c r="K58" s="44">
        <v>3678</v>
      </c>
      <c r="L58" s="44">
        <v>84878.863240999999</v>
      </c>
      <c r="M58" s="66">
        <v>0.172376</v>
      </c>
      <c r="N58" s="43">
        <v>0</v>
      </c>
      <c r="O58" s="44">
        <v>0</v>
      </c>
      <c r="P58" s="74">
        <v>0</v>
      </c>
    </row>
    <row r="59" spans="1:16" ht="15" customHeight="1" x14ac:dyDescent="0.25">
      <c r="A59" s="111"/>
      <c r="B59" s="114"/>
      <c r="C59" s="84" t="s">
        <v>49</v>
      </c>
      <c r="D59" s="44">
        <v>11197</v>
      </c>
      <c r="E59" s="53">
        <v>1</v>
      </c>
      <c r="F59" s="44">
        <v>113181.820488</v>
      </c>
      <c r="G59" s="66">
        <v>0.42288100000000001</v>
      </c>
      <c r="H59" s="43">
        <v>4170</v>
      </c>
      <c r="I59" s="44">
        <v>127255.14964</v>
      </c>
      <c r="J59" s="74">
        <v>0.41750599999999999</v>
      </c>
      <c r="K59" s="44">
        <v>7027</v>
      </c>
      <c r="L59" s="44">
        <v>104830.350078</v>
      </c>
      <c r="M59" s="66">
        <v>0.42607099999999998</v>
      </c>
      <c r="N59" s="43">
        <v>0</v>
      </c>
      <c r="O59" s="44">
        <v>0</v>
      </c>
      <c r="P59" s="74">
        <v>0</v>
      </c>
    </row>
    <row r="60" spans="1:16" ht="15" customHeight="1" x14ac:dyDescent="0.25">
      <c r="A60" s="111"/>
      <c r="B60" s="114"/>
      <c r="C60" s="84" t="s">
        <v>50</v>
      </c>
      <c r="D60" s="44">
        <v>10516</v>
      </c>
      <c r="E60" s="53">
        <v>1</v>
      </c>
      <c r="F60" s="44">
        <v>139947.13141900001</v>
      </c>
      <c r="G60" s="66">
        <v>0.79250699999999996</v>
      </c>
      <c r="H60" s="43">
        <v>3703</v>
      </c>
      <c r="I60" s="44">
        <v>152677.78098800001</v>
      </c>
      <c r="J60" s="74">
        <v>0.64407199999999998</v>
      </c>
      <c r="K60" s="44">
        <v>6813</v>
      </c>
      <c r="L60" s="44">
        <v>133027.77205299999</v>
      </c>
      <c r="M60" s="66">
        <v>0.87318399999999996</v>
      </c>
      <c r="N60" s="43">
        <v>0</v>
      </c>
      <c r="O60" s="44">
        <v>0</v>
      </c>
      <c r="P60" s="74">
        <v>0</v>
      </c>
    </row>
    <row r="61" spans="1:16" ht="15" customHeight="1" x14ac:dyDescent="0.25">
      <c r="A61" s="111"/>
      <c r="B61" s="114"/>
      <c r="C61" s="84" t="s">
        <v>51</v>
      </c>
      <c r="D61" s="44">
        <v>9424</v>
      </c>
      <c r="E61" s="53">
        <v>1</v>
      </c>
      <c r="F61" s="44">
        <v>157570.419673</v>
      </c>
      <c r="G61" s="66">
        <v>1.1352930000000001</v>
      </c>
      <c r="H61" s="43">
        <v>3171</v>
      </c>
      <c r="I61" s="44">
        <v>158646.71775499999</v>
      </c>
      <c r="J61" s="74">
        <v>0.82182299999999997</v>
      </c>
      <c r="K61" s="44">
        <v>6253</v>
      </c>
      <c r="L61" s="44">
        <v>157024.61106699999</v>
      </c>
      <c r="M61" s="66">
        <v>1.294259</v>
      </c>
      <c r="N61" s="43">
        <v>0</v>
      </c>
      <c r="O61" s="44">
        <v>0</v>
      </c>
      <c r="P61" s="74">
        <v>0</v>
      </c>
    </row>
    <row r="62" spans="1:16" s="3" customFormat="1" ht="15" customHeight="1" x14ac:dyDescent="0.25">
      <c r="A62" s="111"/>
      <c r="B62" s="114"/>
      <c r="C62" s="84" t="s">
        <v>52</v>
      </c>
      <c r="D62" s="35">
        <v>7952</v>
      </c>
      <c r="E62" s="55">
        <v>1</v>
      </c>
      <c r="F62" s="35">
        <v>165864.11695200001</v>
      </c>
      <c r="G62" s="68">
        <v>1.278672</v>
      </c>
      <c r="H62" s="43">
        <v>2655</v>
      </c>
      <c r="I62" s="44">
        <v>157190.09491499999</v>
      </c>
      <c r="J62" s="74">
        <v>0.84444399999999997</v>
      </c>
      <c r="K62" s="35">
        <v>5297</v>
      </c>
      <c r="L62" s="35">
        <v>170211.77194599999</v>
      </c>
      <c r="M62" s="68">
        <v>1.496319</v>
      </c>
      <c r="N62" s="43">
        <v>0</v>
      </c>
      <c r="O62" s="44">
        <v>0</v>
      </c>
      <c r="P62" s="74">
        <v>0</v>
      </c>
    </row>
    <row r="63" spans="1:16" ht="15" customHeight="1" x14ac:dyDescent="0.25">
      <c r="A63" s="111"/>
      <c r="B63" s="114"/>
      <c r="C63" s="84" t="s">
        <v>53</v>
      </c>
      <c r="D63" s="44">
        <v>6087</v>
      </c>
      <c r="E63" s="53">
        <v>1</v>
      </c>
      <c r="F63" s="44">
        <v>164323.494332</v>
      </c>
      <c r="G63" s="66">
        <v>1.190734</v>
      </c>
      <c r="H63" s="43">
        <v>2108</v>
      </c>
      <c r="I63" s="44">
        <v>148813.79791299999</v>
      </c>
      <c r="J63" s="74">
        <v>0.68168899999999999</v>
      </c>
      <c r="K63" s="44">
        <v>3979</v>
      </c>
      <c r="L63" s="44">
        <v>172540.242272</v>
      </c>
      <c r="M63" s="66">
        <v>1.4604170000000001</v>
      </c>
      <c r="N63" s="43">
        <v>0</v>
      </c>
      <c r="O63" s="44">
        <v>0</v>
      </c>
      <c r="P63" s="74">
        <v>0</v>
      </c>
    </row>
    <row r="64" spans="1:16" ht="15" customHeight="1" x14ac:dyDescent="0.25">
      <c r="A64" s="111"/>
      <c r="B64" s="114"/>
      <c r="C64" s="84" t="s">
        <v>54</v>
      </c>
      <c r="D64" s="44">
        <v>5487</v>
      </c>
      <c r="E64" s="53">
        <v>1</v>
      </c>
      <c r="F64" s="44">
        <v>165480.729907</v>
      </c>
      <c r="G64" s="66">
        <v>1.0040089999999999</v>
      </c>
      <c r="H64" s="43">
        <v>1948</v>
      </c>
      <c r="I64" s="44">
        <v>142044.08778199999</v>
      </c>
      <c r="J64" s="74">
        <v>0.50461999999999996</v>
      </c>
      <c r="K64" s="44">
        <v>3539</v>
      </c>
      <c r="L64" s="44">
        <v>178381.14778200001</v>
      </c>
      <c r="M64" s="66">
        <v>1.2788919999999999</v>
      </c>
      <c r="N64" s="43">
        <v>0</v>
      </c>
      <c r="O64" s="44">
        <v>0</v>
      </c>
      <c r="P64" s="74">
        <v>0</v>
      </c>
    </row>
    <row r="65" spans="1:16" ht="15" customHeight="1" x14ac:dyDescent="0.25">
      <c r="A65" s="111"/>
      <c r="B65" s="114"/>
      <c r="C65" s="84" t="s">
        <v>55</v>
      </c>
      <c r="D65" s="44">
        <v>4313</v>
      </c>
      <c r="E65" s="53">
        <v>1</v>
      </c>
      <c r="F65" s="44">
        <v>164352.29747300001</v>
      </c>
      <c r="G65" s="66">
        <v>0.76582399999999995</v>
      </c>
      <c r="H65" s="43">
        <v>1562</v>
      </c>
      <c r="I65" s="44">
        <v>139178.8137</v>
      </c>
      <c r="J65" s="74">
        <v>0.27912900000000002</v>
      </c>
      <c r="K65" s="44">
        <v>2751</v>
      </c>
      <c r="L65" s="44">
        <v>178645.63867700001</v>
      </c>
      <c r="M65" s="66">
        <v>1.0421659999999999</v>
      </c>
      <c r="N65" s="43">
        <v>0</v>
      </c>
      <c r="O65" s="44">
        <v>0</v>
      </c>
      <c r="P65" s="74">
        <v>0</v>
      </c>
    </row>
    <row r="66" spans="1:16" s="3" customFormat="1" ht="15" customHeight="1" x14ac:dyDescent="0.25">
      <c r="A66" s="111"/>
      <c r="B66" s="114"/>
      <c r="C66" s="84" t="s">
        <v>56</v>
      </c>
      <c r="D66" s="35">
        <v>9887</v>
      </c>
      <c r="E66" s="55">
        <v>1</v>
      </c>
      <c r="F66" s="35">
        <v>153107.45929</v>
      </c>
      <c r="G66" s="68">
        <v>0.52614499999999997</v>
      </c>
      <c r="H66" s="43">
        <v>3170</v>
      </c>
      <c r="I66" s="44">
        <v>126253.732492</v>
      </c>
      <c r="J66" s="74">
        <v>5.9305999999999998E-2</v>
      </c>
      <c r="K66" s="35">
        <v>6717</v>
      </c>
      <c r="L66" s="35">
        <v>165780.72323999999</v>
      </c>
      <c r="M66" s="68">
        <v>0.74646400000000002</v>
      </c>
      <c r="N66" s="43">
        <v>0</v>
      </c>
      <c r="O66" s="44">
        <v>0</v>
      </c>
      <c r="P66" s="74">
        <v>0</v>
      </c>
    </row>
    <row r="67" spans="1:16" s="3" customFormat="1" ht="15" customHeight="1" x14ac:dyDescent="0.25">
      <c r="A67" s="112"/>
      <c r="B67" s="115"/>
      <c r="C67" s="85" t="s">
        <v>9</v>
      </c>
      <c r="D67" s="46">
        <v>71780</v>
      </c>
      <c r="E67" s="54">
        <v>1</v>
      </c>
      <c r="F67" s="46">
        <v>143301.08534399999</v>
      </c>
      <c r="G67" s="67">
        <v>0.78459199999999996</v>
      </c>
      <c r="H67" s="87">
        <v>24984</v>
      </c>
      <c r="I67" s="46">
        <v>139016.05243400001</v>
      </c>
      <c r="J67" s="75">
        <v>0.49851899999999999</v>
      </c>
      <c r="K67" s="46">
        <v>46796</v>
      </c>
      <c r="L67" s="46">
        <v>145588.82921600001</v>
      </c>
      <c r="M67" s="67">
        <v>0.93732400000000005</v>
      </c>
      <c r="N67" s="87">
        <v>0</v>
      </c>
      <c r="O67" s="46">
        <v>0</v>
      </c>
      <c r="P67" s="75">
        <v>0</v>
      </c>
    </row>
    <row r="68" spans="1:16" s="3" customFormat="1" ht="15" customHeight="1" x14ac:dyDescent="0.25">
      <c r="A68" s="78"/>
      <c r="B68" s="79"/>
      <c r="C68" s="81"/>
      <c r="D68" s="45"/>
      <c r="E68" s="76"/>
      <c r="F68" s="45"/>
      <c r="G68" s="77"/>
      <c r="H68" s="45"/>
      <c r="I68" s="45"/>
      <c r="J68" s="77"/>
      <c r="K68" s="45"/>
      <c r="L68" s="45"/>
      <c r="M68" s="77"/>
      <c r="N68" s="45"/>
      <c r="O68" s="45"/>
      <c r="P68" s="77"/>
    </row>
    <row r="69" spans="1:16" s="37" customFormat="1" ht="15" customHeight="1" x14ac:dyDescent="0.25">
      <c r="A69" s="38" t="s">
        <v>2</v>
      </c>
      <c r="C69" s="82"/>
      <c r="D69" s="86">
        <f>+Nacional!D69</f>
        <v>44622</v>
      </c>
      <c r="F69" s="60"/>
      <c r="G69" s="69"/>
      <c r="H69" s="60"/>
      <c r="I69" s="60"/>
      <c r="J69" s="69"/>
      <c r="K69" s="60"/>
      <c r="L69" s="60"/>
      <c r="M69" s="69"/>
      <c r="N69" s="60"/>
      <c r="O69" s="60"/>
      <c r="P69" s="69"/>
    </row>
    <row r="70" spans="1:16" ht="15" customHeight="1" x14ac:dyDescent="0.25">
      <c r="A70" s="47"/>
      <c r="B70" s="24"/>
      <c r="C70" s="83"/>
      <c r="D70" s="61"/>
      <c r="E70" s="56"/>
      <c r="F70" s="61"/>
      <c r="G70" s="70"/>
      <c r="H70" s="61"/>
      <c r="I70" s="61"/>
      <c r="J70" s="70"/>
      <c r="K70" s="61"/>
      <c r="L70" s="61"/>
      <c r="M70" s="70"/>
      <c r="N70" s="61"/>
      <c r="O70" s="61"/>
      <c r="P70" s="70"/>
    </row>
    <row r="71" spans="1:16" ht="15" customHeight="1" x14ac:dyDescent="0.25">
      <c r="A71" s="48"/>
      <c r="C71" s="23"/>
      <c r="D71" s="35"/>
      <c r="E71" s="55"/>
      <c r="F71" s="35"/>
      <c r="G71" s="68"/>
      <c r="H71" s="35"/>
      <c r="I71" s="35"/>
      <c r="J71" s="68"/>
      <c r="K71" s="35"/>
      <c r="L71" s="35"/>
      <c r="M71" s="68"/>
      <c r="N71" s="35"/>
      <c r="O71" s="35"/>
      <c r="P71" s="68"/>
    </row>
    <row r="72" spans="1:16" ht="15" customHeight="1" x14ac:dyDescent="0.25">
      <c r="A72" s="48"/>
      <c r="C72" s="23"/>
      <c r="D72" s="35"/>
      <c r="E72" s="55"/>
      <c r="F72" s="35"/>
      <c r="G72" s="68"/>
      <c r="H72" s="35"/>
      <c r="I72" s="35"/>
      <c r="J72" s="68"/>
      <c r="K72" s="35"/>
      <c r="L72" s="35"/>
      <c r="M72" s="68"/>
      <c r="N72" s="35"/>
      <c r="O72" s="35"/>
      <c r="P72" s="68"/>
    </row>
    <row r="73" spans="1:16" ht="15" customHeight="1" x14ac:dyDescent="0.25">
      <c r="A73" s="48"/>
      <c r="C73" s="23"/>
      <c r="D73" s="35"/>
      <c r="E73" s="55"/>
      <c r="F73" s="35"/>
      <c r="G73" s="68"/>
      <c r="H73" s="35"/>
      <c r="I73" s="35"/>
      <c r="J73" s="68"/>
      <c r="K73" s="35"/>
      <c r="L73" s="35"/>
      <c r="M73" s="68"/>
      <c r="N73" s="35"/>
      <c r="O73" s="35"/>
      <c r="P73" s="68"/>
    </row>
    <row r="74" spans="1:16" ht="15" customHeight="1" x14ac:dyDescent="0.25">
      <c r="A74" s="48"/>
      <c r="C74" s="23"/>
      <c r="D74" s="35"/>
      <c r="E74" s="55"/>
      <c r="F74" s="35"/>
      <c r="G74" s="68"/>
      <c r="H74" s="35"/>
      <c r="I74" s="35"/>
      <c r="J74" s="68"/>
      <c r="K74" s="35"/>
      <c r="L74" s="35"/>
      <c r="M74" s="68"/>
      <c r="N74" s="35"/>
      <c r="O74" s="35"/>
      <c r="P74" s="68"/>
    </row>
    <row r="75" spans="1:16" ht="15" customHeight="1" x14ac:dyDescent="0.25">
      <c r="A75" s="48"/>
      <c r="C75" s="23"/>
      <c r="D75" s="35"/>
      <c r="E75" s="55"/>
      <c r="F75" s="35"/>
      <c r="G75" s="68"/>
      <c r="H75" s="35"/>
      <c r="I75" s="35"/>
      <c r="J75" s="68"/>
      <c r="K75" s="35"/>
      <c r="L75" s="35"/>
      <c r="M75" s="68"/>
      <c r="N75" s="35"/>
      <c r="O75" s="35"/>
      <c r="P75" s="68"/>
    </row>
    <row r="76" spans="1:16" ht="15" customHeight="1" x14ac:dyDescent="0.25">
      <c r="A76" s="48"/>
      <c r="C76" s="23"/>
      <c r="D76" s="35"/>
      <c r="E76" s="55"/>
      <c r="F76" s="35"/>
      <c r="G76" s="68"/>
      <c r="H76" s="35"/>
      <c r="I76" s="35"/>
      <c r="J76" s="68"/>
      <c r="K76" s="35"/>
      <c r="L76" s="35"/>
      <c r="M76" s="68"/>
      <c r="N76" s="35"/>
      <c r="O76" s="35"/>
      <c r="P76" s="68"/>
    </row>
    <row r="77" spans="1:16" ht="15" customHeight="1" x14ac:dyDescent="0.25">
      <c r="A77" s="48"/>
      <c r="C77" s="23"/>
      <c r="D77" s="35"/>
      <c r="E77" s="55"/>
      <c r="F77" s="35"/>
      <c r="G77" s="68"/>
      <c r="H77" s="35"/>
      <c r="I77" s="35"/>
      <c r="J77" s="68"/>
      <c r="K77" s="35"/>
      <c r="L77" s="35"/>
      <c r="M77" s="68"/>
      <c r="N77" s="35"/>
      <c r="O77" s="35"/>
      <c r="P77" s="68"/>
    </row>
    <row r="78" spans="1:16" ht="15" customHeight="1" x14ac:dyDescent="0.25">
      <c r="A78" s="48"/>
      <c r="C78" s="23"/>
      <c r="D78" s="35"/>
      <c r="E78" s="55"/>
      <c r="F78" s="35"/>
      <c r="G78" s="68"/>
      <c r="H78" s="35"/>
      <c r="I78" s="35"/>
      <c r="J78" s="68"/>
      <c r="K78" s="35"/>
      <c r="L78" s="35"/>
      <c r="M78" s="68"/>
      <c r="N78" s="35"/>
      <c r="O78" s="35"/>
      <c r="P78" s="68"/>
    </row>
    <row r="79" spans="1:16" ht="15" customHeight="1" x14ac:dyDescent="0.25">
      <c r="A79" s="48"/>
      <c r="C79" s="23"/>
      <c r="D79" s="35"/>
      <c r="E79" s="55"/>
      <c r="F79" s="35"/>
      <c r="G79" s="68"/>
      <c r="H79" s="35"/>
      <c r="I79" s="35"/>
      <c r="J79" s="68"/>
      <c r="K79" s="35"/>
      <c r="L79" s="35"/>
      <c r="M79" s="68"/>
      <c r="N79" s="35"/>
      <c r="O79" s="35"/>
      <c r="P79" s="68"/>
    </row>
    <row r="80" spans="1:16" ht="15" customHeight="1" x14ac:dyDescent="0.25">
      <c r="A80" s="48"/>
      <c r="C80" s="23"/>
      <c r="D80" s="35"/>
      <c r="E80" s="55"/>
      <c r="F80" s="35"/>
      <c r="G80" s="68"/>
      <c r="H80" s="35"/>
      <c r="I80" s="35"/>
      <c r="J80" s="68"/>
      <c r="K80" s="35"/>
      <c r="L80" s="35"/>
      <c r="M80" s="68"/>
      <c r="N80" s="35"/>
      <c r="O80" s="35"/>
      <c r="P80" s="68"/>
    </row>
    <row r="81" spans="1:16" ht="15" customHeight="1" x14ac:dyDescent="0.25">
      <c r="A81" s="48"/>
      <c r="C81" s="23"/>
      <c r="D81" s="35"/>
      <c r="E81" s="55"/>
      <c r="F81" s="35"/>
      <c r="G81" s="68"/>
      <c r="H81" s="35"/>
      <c r="I81" s="35"/>
      <c r="J81" s="68"/>
      <c r="K81" s="35"/>
      <c r="L81" s="35"/>
      <c r="M81" s="68"/>
      <c r="N81" s="35"/>
      <c r="O81" s="35"/>
      <c r="P81" s="68"/>
    </row>
    <row r="82" spans="1:16" ht="15" customHeight="1" x14ac:dyDescent="0.25">
      <c r="A82" s="48"/>
      <c r="C82" s="23"/>
      <c r="D82" s="35"/>
      <c r="E82" s="55"/>
      <c r="F82" s="35"/>
      <c r="G82" s="68"/>
      <c r="H82" s="35"/>
      <c r="I82" s="35"/>
      <c r="J82" s="68"/>
      <c r="K82" s="35"/>
      <c r="L82" s="35"/>
      <c r="M82" s="68"/>
      <c r="N82" s="35"/>
      <c r="O82" s="35"/>
      <c r="P82" s="68"/>
    </row>
    <row r="83" spans="1:16" ht="15" customHeight="1" x14ac:dyDescent="0.25">
      <c r="A83" s="48"/>
      <c r="C83" s="23"/>
      <c r="D83" s="35"/>
      <c r="E83" s="55"/>
      <c r="F83" s="35"/>
      <c r="G83" s="68"/>
      <c r="H83" s="35"/>
      <c r="I83" s="35"/>
      <c r="J83" s="68"/>
      <c r="K83" s="35"/>
      <c r="L83" s="35"/>
      <c r="M83" s="68"/>
      <c r="N83" s="35"/>
      <c r="O83" s="35"/>
      <c r="P83" s="68"/>
    </row>
    <row r="84" spans="1:16" ht="15" customHeight="1" x14ac:dyDescent="0.25">
      <c r="A84" s="48"/>
      <c r="C84" s="23"/>
      <c r="D84" s="35"/>
      <c r="E84" s="55"/>
      <c r="F84" s="35"/>
      <c r="G84" s="68"/>
      <c r="H84" s="35"/>
      <c r="I84" s="35"/>
      <c r="J84" s="68"/>
      <c r="K84" s="35"/>
      <c r="L84" s="35"/>
      <c r="M84" s="68"/>
      <c r="N84" s="35"/>
      <c r="O84" s="35"/>
      <c r="P84" s="68"/>
    </row>
    <row r="85" spans="1:16" ht="15" customHeight="1" x14ac:dyDescent="0.25">
      <c r="A85" s="48"/>
      <c r="C85" s="23"/>
      <c r="D85" s="35"/>
      <c r="E85" s="55"/>
      <c r="F85" s="35"/>
      <c r="G85" s="68"/>
      <c r="H85" s="35"/>
      <c r="I85" s="35"/>
      <c r="J85" s="68"/>
      <c r="K85" s="35"/>
      <c r="L85" s="35"/>
      <c r="M85" s="68"/>
      <c r="N85" s="35"/>
      <c r="O85" s="35"/>
      <c r="P85" s="68"/>
    </row>
    <row r="86" spans="1:16" ht="15" customHeight="1" x14ac:dyDescent="0.25">
      <c r="A86" s="48"/>
      <c r="C86" s="23"/>
      <c r="D86" s="35"/>
      <c r="E86" s="55"/>
      <c r="F86" s="35"/>
      <c r="G86" s="68"/>
      <c r="H86" s="35"/>
      <c r="I86" s="35"/>
      <c r="J86" s="68"/>
      <c r="K86" s="35"/>
      <c r="L86" s="35"/>
      <c r="M86" s="68"/>
      <c r="N86" s="35"/>
      <c r="O86" s="35"/>
      <c r="P86" s="68"/>
    </row>
    <row r="87" spans="1:16" ht="15" customHeight="1" x14ac:dyDescent="0.25">
      <c r="A87" s="48"/>
      <c r="C87" s="23"/>
      <c r="D87" s="35"/>
      <c r="E87" s="55"/>
      <c r="F87" s="35"/>
      <c r="G87" s="68"/>
      <c r="H87" s="35"/>
      <c r="I87" s="35"/>
      <c r="J87" s="68"/>
      <c r="K87" s="35"/>
      <c r="L87" s="35"/>
      <c r="M87" s="68"/>
      <c r="N87" s="35"/>
      <c r="O87" s="35"/>
      <c r="P87" s="68"/>
    </row>
    <row r="88" spans="1:16" ht="15" customHeight="1" x14ac:dyDescent="0.25">
      <c r="A88" s="48"/>
      <c r="C88" s="23"/>
      <c r="D88" s="35"/>
      <c r="E88" s="55"/>
      <c r="F88" s="35"/>
      <c r="G88" s="68"/>
      <c r="H88" s="35"/>
      <c r="I88" s="35"/>
      <c r="J88" s="68"/>
      <c r="K88" s="35"/>
      <c r="L88" s="35"/>
      <c r="M88" s="68"/>
      <c r="N88" s="35"/>
      <c r="O88" s="35"/>
      <c r="P88" s="68"/>
    </row>
    <row r="89" spans="1:16" ht="15" customHeight="1" x14ac:dyDescent="0.25">
      <c r="A89" s="48"/>
      <c r="C89" s="23"/>
      <c r="D89" s="35"/>
      <c r="E89" s="55"/>
      <c r="F89" s="35"/>
      <c r="G89" s="68"/>
      <c r="H89" s="35"/>
      <c r="I89" s="35"/>
      <c r="J89" s="68"/>
      <c r="K89" s="35"/>
      <c r="L89" s="35"/>
      <c r="M89" s="68"/>
      <c r="N89" s="35"/>
      <c r="O89" s="35"/>
      <c r="P89" s="68"/>
    </row>
    <row r="90" spans="1:16" ht="15" customHeight="1" x14ac:dyDescent="0.25">
      <c r="A90" s="48"/>
      <c r="C90" s="23"/>
      <c r="D90" s="35"/>
      <c r="E90" s="55"/>
      <c r="F90" s="35"/>
      <c r="G90" s="68"/>
      <c r="H90" s="35"/>
      <c r="I90" s="35"/>
      <c r="J90" s="68"/>
      <c r="K90" s="35"/>
      <c r="L90" s="35"/>
      <c r="M90" s="68"/>
      <c r="N90" s="35"/>
      <c r="O90" s="35"/>
      <c r="P90" s="68"/>
    </row>
    <row r="91" spans="1:16" ht="15" customHeight="1" x14ac:dyDescent="0.25">
      <c r="A91" s="48"/>
      <c r="C91" s="23"/>
      <c r="D91" s="35"/>
      <c r="E91" s="55"/>
      <c r="F91" s="35"/>
      <c r="G91" s="68"/>
      <c r="H91" s="35"/>
      <c r="I91" s="35"/>
      <c r="J91" s="68"/>
      <c r="K91" s="35"/>
      <c r="L91" s="35"/>
      <c r="M91" s="68"/>
      <c r="N91" s="35"/>
      <c r="O91" s="35"/>
      <c r="P91" s="68"/>
    </row>
    <row r="92" spans="1:16" ht="15" customHeight="1" x14ac:dyDescent="0.25">
      <c r="A92" s="48"/>
      <c r="C92" s="23"/>
      <c r="D92" s="35"/>
      <c r="E92" s="55"/>
      <c r="F92" s="35"/>
      <c r="G92" s="68"/>
      <c r="H92" s="35"/>
      <c r="I92" s="35"/>
      <c r="J92" s="68"/>
      <c r="K92" s="35"/>
      <c r="L92" s="35"/>
      <c r="M92" s="68"/>
      <c r="N92" s="35"/>
      <c r="O92" s="35"/>
      <c r="P92" s="68"/>
    </row>
    <row r="93" spans="1:16" ht="15" customHeight="1" x14ac:dyDescent="0.25">
      <c r="A93" s="48"/>
      <c r="C93" s="23"/>
      <c r="D93" s="35"/>
      <c r="E93" s="55"/>
      <c r="F93" s="35"/>
      <c r="G93" s="68"/>
      <c r="H93" s="35"/>
      <c r="I93" s="35"/>
      <c r="J93" s="68"/>
      <c r="K93" s="35"/>
      <c r="L93" s="35"/>
      <c r="M93" s="68"/>
      <c r="N93" s="35"/>
      <c r="O93" s="35"/>
      <c r="P93" s="68"/>
    </row>
    <row r="94" spans="1:16" ht="15" customHeight="1" x14ac:dyDescent="0.25">
      <c r="A94" s="48"/>
      <c r="C94" s="23"/>
      <c r="D94" s="35"/>
      <c r="E94" s="55"/>
      <c r="F94" s="35"/>
      <c r="G94" s="68"/>
      <c r="H94" s="35"/>
      <c r="I94" s="35"/>
      <c r="J94" s="68"/>
      <c r="K94" s="35"/>
      <c r="L94" s="35"/>
      <c r="M94" s="68"/>
      <c r="N94" s="35"/>
      <c r="O94" s="35"/>
      <c r="P94" s="68"/>
    </row>
    <row r="95" spans="1:16" ht="15" customHeight="1" x14ac:dyDescent="0.25">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370" priority="30" operator="notEqual">
      <formula>H8+K8+N8</formula>
    </cfRule>
  </conditionalFormatting>
  <conditionalFormatting sqref="D20:D30">
    <cfRule type="cellIs" dxfId="369" priority="29" operator="notEqual">
      <formula>H20+K20+N20</formula>
    </cfRule>
  </conditionalFormatting>
  <conditionalFormatting sqref="D32:D42">
    <cfRule type="cellIs" dxfId="368" priority="28" operator="notEqual">
      <formula>H32+K32+N32</formula>
    </cfRule>
  </conditionalFormatting>
  <conditionalFormatting sqref="D44:D54">
    <cfRule type="cellIs" dxfId="367" priority="27" operator="notEqual">
      <formula>H44+K44+N44</formula>
    </cfRule>
  </conditionalFormatting>
  <conditionalFormatting sqref="D56:D66">
    <cfRule type="cellIs" dxfId="366" priority="26" operator="notEqual">
      <formula>H56+K56+N56</formula>
    </cfRule>
  </conditionalFormatting>
  <conditionalFormatting sqref="D19">
    <cfRule type="cellIs" dxfId="365" priority="25" operator="notEqual">
      <formula>SUM(D8:D18)</formula>
    </cfRule>
  </conditionalFormatting>
  <conditionalFormatting sqref="D31">
    <cfRule type="cellIs" dxfId="364" priority="24" operator="notEqual">
      <formula>H31+K31+N31</formula>
    </cfRule>
  </conditionalFormatting>
  <conditionalFormatting sqref="D31">
    <cfRule type="cellIs" dxfId="363" priority="23" operator="notEqual">
      <formula>SUM(D20:D30)</formula>
    </cfRule>
  </conditionalFormatting>
  <conditionalFormatting sqref="D43">
    <cfRule type="cellIs" dxfId="362" priority="22" operator="notEqual">
      <formula>H43+K43+N43</formula>
    </cfRule>
  </conditionalFormatting>
  <conditionalFormatting sqref="D43">
    <cfRule type="cellIs" dxfId="361" priority="21" operator="notEqual">
      <formula>SUM(D32:D42)</formula>
    </cfRule>
  </conditionalFormatting>
  <conditionalFormatting sqref="D55">
    <cfRule type="cellIs" dxfId="360" priority="20" operator="notEqual">
      <formula>H55+K55+N55</formula>
    </cfRule>
  </conditionalFormatting>
  <conditionalFormatting sqref="D55">
    <cfRule type="cellIs" dxfId="359" priority="19" operator="notEqual">
      <formula>SUM(D44:D54)</formula>
    </cfRule>
  </conditionalFormatting>
  <conditionalFormatting sqref="D67">
    <cfRule type="cellIs" dxfId="358" priority="18" operator="notEqual">
      <formula>H67+K67+N67</formula>
    </cfRule>
  </conditionalFormatting>
  <conditionalFormatting sqref="D67">
    <cfRule type="cellIs" dxfId="357" priority="17" operator="notEqual">
      <formula>SUM(D56:D66)</formula>
    </cfRule>
  </conditionalFormatting>
  <conditionalFormatting sqref="H19">
    <cfRule type="cellIs" dxfId="356" priority="16" operator="notEqual">
      <formula>SUM(H8:H18)</formula>
    </cfRule>
  </conditionalFormatting>
  <conditionalFormatting sqref="K19">
    <cfRule type="cellIs" dxfId="355" priority="15" operator="notEqual">
      <formula>SUM(K8:K18)</formula>
    </cfRule>
  </conditionalFormatting>
  <conditionalFormatting sqref="N19">
    <cfRule type="cellIs" dxfId="354" priority="14" operator="notEqual">
      <formula>SUM(N8:N18)</formula>
    </cfRule>
  </conditionalFormatting>
  <conditionalFormatting sqref="H31">
    <cfRule type="cellIs" dxfId="353" priority="13" operator="notEqual">
      <formula>SUM(H20:H30)</formula>
    </cfRule>
  </conditionalFormatting>
  <conditionalFormatting sqref="K31">
    <cfRule type="cellIs" dxfId="352" priority="12" operator="notEqual">
      <formula>SUM(K20:K30)</formula>
    </cfRule>
  </conditionalFormatting>
  <conditionalFormatting sqref="N31">
    <cfRule type="cellIs" dxfId="351" priority="11" operator="notEqual">
      <formula>SUM(N20:N30)</formula>
    </cfRule>
  </conditionalFormatting>
  <conditionalFormatting sqref="H43">
    <cfRule type="cellIs" dxfId="350" priority="10" operator="notEqual">
      <formula>SUM(H32:H42)</formula>
    </cfRule>
  </conditionalFormatting>
  <conditionalFormatting sqref="K43">
    <cfRule type="cellIs" dxfId="349" priority="9" operator="notEqual">
      <formula>SUM(K32:K42)</formula>
    </cfRule>
  </conditionalFormatting>
  <conditionalFormatting sqref="N43">
    <cfRule type="cellIs" dxfId="348" priority="8" operator="notEqual">
      <formula>SUM(N32:N42)</formula>
    </cfRule>
  </conditionalFormatting>
  <conditionalFormatting sqref="H55">
    <cfRule type="cellIs" dxfId="347" priority="7" operator="notEqual">
      <formula>SUM(H44:H54)</formula>
    </cfRule>
  </conditionalFormatting>
  <conditionalFormatting sqref="K55">
    <cfRule type="cellIs" dxfId="346" priority="6" operator="notEqual">
      <formula>SUM(K44:K54)</formula>
    </cfRule>
  </conditionalFormatting>
  <conditionalFormatting sqref="N55">
    <cfRule type="cellIs" dxfId="345" priority="5" operator="notEqual">
      <formula>SUM(N44:N54)</formula>
    </cfRule>
  </conditionalFormatting>
  <conditionalFormatting sqref="H67">
    <cfRule type="cellIs" dxfId="344" priority="4" operator="notEqual">
      <formula>SUM(H56:H66)</formula>
    </cfRule>
  </conditionalFormatting>
  <conditionalFormatting sqref="K67">
    <cfRule type="cellIs" dxfId="343" priority="3" operator="notEqual">
      <formula>SUM(K56:K66)</formula>
    </cfRule>
  </conditionalFormatting>
  <conditionalFormatting sqref="N67">
    <cfRule type="cellIs" dxfId="342" priority="2" operator="notEqual">
      <formula>SUM(N56:N66)</formula>
    </cfRule>
  </conditionalFormatting>
  <conditionalFormatting sqref="D32:D43">
    <cfRule type="cellIs" dxfId="34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D8" sqref="D8"/>
    </sheetView>
  </sheetViews>
  <sheetFormatPr baseColWidth="10" defaultColWidth="10.5703125" defaultRowHeight="15" customHeight="1" x14ac:dyDescent="0.25"/>
  <cols>
    <col min="1" max="1" width="5" style="3" customWidth="1"/>
    <col min="2" max="2" width="14.7109375" style="1" customWidth="1"/>
    <col min="3" max="3" width="15.7109375" style="80" customWidth="1"/>
    <col min="4" max="4" width="16.42578125" style="36" customWidth="1"/>
    <col min="5" max="5" width="12.28515625" style="49" customWidth="1"/>
    <col min="6" max="6" width="16.42578125" style="36" customWidth="1"/>
    <col min="7" max="7" width="16.42578125" style="62" customWidth="1"/>
    <col min="8" max="9" width="16.42578125" style="36" customWidth="1"/>
    <col min="10" max="10" width="16.42578125" style="62" customWidth="1"/>
    <col min="11" max="12" width="16.42578125" style="36" customWidth="1"/>
    <col min="13" max="13" width="16.42578125" style="62" customWidth="1"/>
    <col min="14" max="15" width="16.42578125" style="36" customWidth="1"/>
    <col min="16" max="16" width="16.42578125" style="62" customWidth="1"/>
    <col min="17" max="28" width="16.42578125" style="1" customWidth="1"/>
    <col min="29" max="16384" width="10.5703125" style="1"/>
  </cols>
  <sheetData>
    <row r="1" spans="1:16" ht="15" customHeight="1" x14ac:dyDescent="0.25">
      <c r="B1" s="42"/>
    </row>
    <row r="2" spans="1:16" ht="24.6" customHeight="1" x14ac:dyDescent="0.25">
      <c r="A2" s="101" t="s">
        <v>68</v>
      </c>
      <c r="B2" s="101"/>
      <c r="C2" s="101"/>
      <c r="D2" s="101"/>
      <c r="E2" s="101"/>
      <c r="F2" s="101"/>
      <c r="G2" s="101"/>
      <c r="H2" s="101"/>
      <c r="I2" s="101"/>
      <c r="J2" s="101"/>
      <c r="K2" s="101"/>
      <c r="L2" s="101"/>
      <c r="M2" s="101"/>
      <c r="N2" s="101"/>
      <c r="O2" s="101"/>
      <c r="P2" s="101"/>
    </row>
    <row r="3" spans="1:16" s="21" customFormat="1" ht="15" customHeight="1" x14ac:dyDescent="0.25">
      <c r="A3" s="102" t="str">
        <f>+Notas!C6</f>
        <v>DICIEMBRE 2020 Y DICIEMBRE 2021</v>
      </c>
      <c r="B3" s="102"/>
      <c r="C3" s="102"/>
      <c r="D3" s="102"/>
      <c r="E3" s="102"/>
      <c r="F3" s="102"/>
      <c r="G3" s="102"/>
      <c r="H3" s="102"/>
      <c r="I3" s="102"/>
      <c r="J3" s="102"/>
      <c r="K3" s="102"/>
      <c r="L3" s="102"/>
      <c r="M3" s="102"/>
      <c r="N3" s="102"/>
      <c r="O3" s="102"/>
      <c r="P3" s="102"/>
    </row>
    <row r="4" spans="1:16" ht="15" customHeight="1" x14ac:dyDescent="0.25">
      <c r="A4" s="34"/>
      <c r="B4" s="34"/>
      <c r="C4" s="40"/>
      <c r="D4" s="57"/>
      <c r="E4" s="50"/>
      <c r="F4" s="57"/>
      <c r="G4" s="63"/>
      <c r="H4" s="57"/>
      <c r="I4" s="57"/>
      <c r="J4" s="63"/>
      <c r="K4" s="57"/>
      <c r="L4" s="57"/>
      <c r="M4" s="63"/>
      <c r="N4" s="57"/>
      <c r="O4" s="57"/>
      <c r="P4" s="63"/>
    </row>
    <row r="5" spans="1:16" ht="15" customHeight="1" x14ac:dyDescent="0.25">
      <c r="A5" s="20"/>
      <c r="B5" s="20"/>
      <c r="C5" s="20"/>
      <c r="D5" s="58"/>
      <c r="E5" s="51"/>
      <c r="F5" s="58"/>
      <c r="G5" s="64"/>
      <c r="H5" s="58"/>
      <c r="I5" s="58"/>
      <c r="J5" s="64"/>
      <c r="K5" s="58"/>
      <c r="L5" s="58"/>
      <c r="M5" s="64"/>
      <c r="N5" s="58"/>
      <c r="O5" s="58"/>
      <c r="P5" s="64"/>
    </row>
    <row r="6" spans="1:16" ht="21.6" customHeight="1" x14ac:dyDescent="0.25">
      <c r="A6" s="103" t="s">
        <v>5</v>
      </c>
      <c r="B6" s="103" t="s">
        <v>35</v>
      </c>
      <c r="C6" s="105" t="s">
        <v>36</v>
      </c>
      <c r="D6" s="107" t="s">
        <v>37</v>
      </c>
      <c r="E6" s="107"/>
      <c r="F6" s="107"/>
      <c r="G6" s="107"/>
      <c r="H6" s="108" t="s">
        <v>42</v>
      </c>
      <c r="I6" s="107"/>
      <c r="J6" s="109"/>
      <c r="K6" s="107" t="s">
        <v>43</v>
      </c>
      <c r="L6" s="107"/>
      <c r="M6" s="107"/>
      <c r="N6" s="108" t="s">
        <v>44</v>
      </c>
      <c r="O6" s="107"/>
      <c r="P6" s="109"/>
    </row>
    <row r="7" spans="1:16" s="2" customFormat="1" ht="40.799999999999997" x14ac:dyDescent="0.25">
      <c r="A7" s="104"/>
      <c r="B7" s="104"/>
      <c r="C7" s="106"/>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5">
      <c r="A8" s="110">
        <v>1</v>
      </c>
      <c r="B8" s="113" t="s">
        <v>45</v>
      </c>
      <c r="C8" s="84" t="s">
        <v>46</v>
      </c>
      <c r="D8" s="44">
        <v>6</v>
      </c>
      <c r="E8" s="53">
        <v>9.375E-2</v>
      </c>
      <c r="F8" s="44">
        <v>57938.024170999997</v>
      </c>
      <c r="G8" s="66">
        <v>0</v>
      </c>
      <c r="H8" s="43">
        <v>0</v>
      </c>
      <c r="I8" s="44">
        <v>0</v>
      </c>
      <c r="J8" s="74">
        <v>0</v>
      </c>
      <c r="K8" s="44">
        <v>6</v>
      </c>
      <c r="L8" s="44">
        <v>57938.024170999997</v>
      </c>
      <c r="M8" s="66">
        <v>0</v>
      </c>
      <c r="N8" s="43">
        <v>0</v>
      </c>
      <c r="O8" s="44">
        <v>0</v>
      </c>
      <c r="P8" s="74">
        <v>0</v>
      </c>
    </row>
    <row r="9" spans="1:16" ht="15" customHeight="1" x14ac:dyDescent="0.25">
      <c r="A9" s="111"/>
      <c r="B9" s="114"/>
      <c r="C9" s="84" t="s">
        <v>47</v>
      </c>
      <c r="D9" s="44">
        <v>152</v>
      </c>
      <c r="E9" s="53">
        <v>0.21965299999999999</v>
      </c>
      <c r="F9" s="44">
        <v>66199.223350999993</v>
      </c>
      <c r="G9" s="66">
        <v>5.2631999999999998E-2</v>
      </c>
      <c r="H9" s="43">
        <v>27</v>
      </c>
      <c r="I9" s="44">
        <v>76881.885827999999</v>
      </c>
      <c r="J9" s="74">
        <v>3.7037E-2</v>
      </c>
      <c r="K9" s="44">
        <v>125</v>
      </c>
      <c r="L9" s="44">
        <v>63891.768256000003</v>
      </c>
      <c r="M9" s="66">
        <v>5.6000000000000001E-2</v>
      </c>
      <c r="N9" s="43">
        <v>0</v>
      </c>
      <c r="O9" s="44">
        <v>0</v>
      </c>
      <c r="P9" s="74">
        <v>0</v>
      </c>
    </row>
    <row r="10" spans="1:16" ht="15" customHeight="1" x14ac:dyDescent="0.25">
      <c r="A10" s="111"/>
      <c r="B10" s="114"/>
      <c r="C10" s="84" t="s">
        <v>48</v>
      </c>
      <c r="D10" s="44">
        <v>640</v>
      </c>
      <c r="E10" s="53">
        <v>0.11865000000000001</v>
      </c>
      <c r="F10" s="44">
        <v>76171.454983999996</v>
      </c>
      <c r="G10" s="66">
        <v>0.11874999999999999</v>
      </c>
      <c r="H10" s="43">
        <v>173</v>
      </c>
      <c r="I10" s="44">
        <v>96800.131353999997</v>
      </c>
      <c r="J10" s="74">
        <v>0.16763</v>
      </c>
      <c r="K10" s="44">
        <v>467</v>
      </c>
      <c r="L10" s="44">
        <v>68529.568448000005</v>
      </c>
      <c r="M10" s="66">
        <v>0.100642</v>
      </c>
      <c r="N10" s="43">
        <v>0</v>
      </c>
      <c r="O10" s="44">
        <v>0</v>
      </c>
      <c r="P10" s="74">
        <v>0</v>
      </c>
    </row>
    <row r="11" spans="1:16" ht="15" customHeight="1" x14ac:dyDescent="0.25">
      <c r="A11" s="111"/>
      <c r="B11" s="114"/>
      <c r="C11" s="84" t="s">
        <v>49</v>
      </c>
      <c r="D11" s="44">
        <v>778</v>
      </c>
      <c r="E11" s="53">
        <v>7.5110999999999997E-2</v>
      </c>
      <c r="F11" s="44">
        <v>95267.819959</v>
      </c>
      <c r="G11" s="66">
        <v>0.28791800000000001</v>
      </c>
      <c r="H11" s="43">
        <v>222</v>
      </c>
      <c r="I11" s="44">
        <v>129323.709338</v>
      </c>
      <c r="J11" s="74">
        <v>0.43243199999999998</v>
      </c>
      <c r="K11" s="44">
        <v>556</v>
      </c>
      <c r="L11" s="44">
        <v>81669.964848000003</v>
      </c>
      <c r="M11" s="66">
        <v>0.230216</v>
      </c>
      <c r="N11" s="43">
        <v>0</v>
      </c>
      <c r="O11" s="44">
        <v>0</v>
      </c>
      <c r="P11" s="74">
        <v>0</v>
      </c>
    </row>
    <row r="12" spans="1:16" ht="15" customHeight="1" x14ac:dyDescent="0.25">
      <c r="A12" s="111"/>
      <c r="B12" s="114"/>
      <c r="C12" s="84" t="s">
        <v>50</v>
      </c>
      <c r="D12" s="44">
        <v>641</v>
      </c>
      <c r="E12" s="53">
        <v>7.0193000000000005E-2</v>
      </c>
      <c r="F12" s="44">
        <v>110521.995436</v>
      </c>
      <c r="G12" s="66">
        <v>0.43525700000000001</v>
      </c>
      <c r="H12" s="43">
        <v>169</v>
      </c>
      <c r="I12" s="44">
        <v>150534.24084700001</v>
      </c>
      <c r="J12" s="74">
        <v>0.59763299999999997</v>
      </c>
      <c r="K12" s="44">
        <v>472</v>
      </c>
      <c r="L12" s="44">
        <v>96195.577057000002</v>
      </c>
      <c r="M12" s="66">
        <v>0.37711899999999998</v>
      </c>
      <c r="N12" s="43">
        <v>0</v>
      </c>
      <c r="O12" s="44">
        <v>0</v>
      </c>
      <c r="P12" s="74">
        <v>0</v>
      </c>
    </row>
    <row r="13" spans="1:16" ht="15" customHeight="1" x14ac:dyDescent="0.25">
      <c r="A13" s="111"/>
      <c r="B13" s="114"/>
      <c r="C13" s="84" t="s">
        <v>51</v>
      </c>
      <c r="D13" s="44">
        <v>395</v>
      </c>
      <c r="E13" s="53">
        <v>4.9166000000000001E-2</v>
      </c>
      <c r="F13" s="44">
        <v>123365.72022800001</v>
      </c>
      <c r="G13" s="66">
        <v>0.63038000000000005</v>
      </c>
      <c r="H13" s="43">
        <v>108</v>
      </c>
      <c r="I13" s="44">
        <v>163244.71244800001</v>
      </c>
      <c r="J13" s="74">
        <v>0.75925900000000002</v>
      </c>
      <c r="K13" s="44">
        <v>287</v>
      </c>
      <c r="L13" s="44">
        <v>108358.991448</v>
      </c>
      <c r="M13" s="66">
        <v>0.58188200000000001</v>
      </c>
      <c r="N13" s="43">
        <v>0</v>
      </c>
      <c r="O13" s="44">
        <v>0</v>
      </c>
      <c r="P13" s="74">
        <v>0</v>
      </c>
    </row>
    <row r="14" spans="1:16" s="3" customFormat="1" ht="15" customHeight="1" x14ac:dyDescent="0.25">
      <c r="A14" s="111"/>
      <c r="B14" s="114"/>
      <c r="C14" s="84" t="s">
        <v>52</v>
      </c>
      <c r="D14" s="35">
        <v>363</v>
      </c>
      <c r="E14" s="55">
        <v>5.2999999999999999E-2</v>
      </c>
      <c r="F14" s="35">
        <v>124037.750229</v>
      </c>
      <c r="G14" s="68">
        <v>0.73002800000000001</v>
      </c>
      <c r="H14" s="43">
        <v>85</v>
      </c>
      <c r="I14" s="44">
        <v>137876.153517</v>
      </c>
      <c r="J14" s="74">
        <v>0.64705900000000005</v>
      </c>
      <c r="K14" s="35">
        <v>278</v>
      </c>
      <c r="L14" s="35">
        <v>119806.58375600001</v>
      </c>
      <c r="M14" s="68">
        <v>0.75539599999999996</v>
      </c>
      <c r="N14" s="43">
        <v>0</v>
      </c>
      <c r="O14" s="44">
        <v>0</v>
      </c>
      <c r="P14" s="74">
        <v>0</v>
      </c>
    </row>
    <row r="15" spans="1:16" ht="15" customHeight="1" x14ac:dyDescent="0.25">
      <c r="A15" s="111"/>
      <c r="B15" s="114"/>
      <c r="C15" s="84" t="s">
        <v>53</v>
      </c>
      <c r="D15" s="44">
        <v>222</v>
      </c>
      <c r="E15" s="53">
        <v>4.4498000000000003E-2</v>
      </c>
      <c r="F15" s="44">
        <v>133007.28835300001</v>
      </c>
      <c r="G15" s="66">
        <v>0.69819799999999999</v>
      </c>
      <c r="H15" s="43">
        <v>61</v>
      </c>
      <c r="I15" s="44">
        <v>149223.94876</v>
      </c>
      <c r="J15" s="74">
        <v>0.77049199999999995</v>
      </c>
      <c r="K15" s="44">
        <v>161</v>
      </c>
      <c r="L15" s="44">
        <v>126863.087826</v>
      </c>
      <c r="M15" s="66">
        <v>0.67080700000000004</v>
      </c>
      <c r="N15" s="43">
        <v>0</v>
      </c>
      <c r="O15" s="44">
        <v>0</v>
      </c>
      <c r="P15" s="74">
        <v>0</v>
      </c>
    </row>
    <row r="16" spans="1:16" ht="15" customHeight="1" x14ac:dyDescent="0.25">
      <c r="A16" s="111"/>
      <c r="B16" s="114"/>
      <c r="C16" s="84" t="s">
        <v>54</v>
      </c>
      <c r="D16" s="44">
        <v>192</v>
      </c>
      <c r="E16" s="53">
        <v>4.3556999999999998E-2</v>
      </c>
      <c r="F16" s="44">
        <v>145582.703924</v>
      </c>
      <c r="G16" s="66">
        <v>0.71875</v>
      </c>
      <c r="H16" s="43">
        <v>63</v>
      </c>
      <c r="I16" s="44">
        <v>134245.50083</v>
      </c>
      <c r="J16" s="74">
        <v>0.38095200000000001</v>
      </c>
      <c r="K16" s="44">
        <v>129</v>
      </c>
      <c r="L16" s="44">
        <v>151119.477529</v>
      </c>
      <c r="M16" s="66">
        <v>0.88372099999999998</v>
      </c>
      <c r="N16" s="43">
        <v>0</v>
      </c>
      <c r="O16" s="44">
        <v>0</v>
      </c>
      <c r="P16" s="74">
        <v>0</v>
      </c>
    </row>
    <row r="17" spans="1:16" ht="15" customHeight="1" x14ac:dyDescent="0.25">
      <c r="A17" s="111"/>
      <c r="B17" s="114"/>
      <c r="C17" s="84" t="s">
        <v>55</v>
      </c>
      <c r="D17" s="44">
        <v>202</v>
      </c>
      <c r="E17" s="53">
        <v>5.8771999999999998E-2</v>
      </c>
      <c r="F17" s="44">
        <v>141248.64730400001</v>
      </c>
      <c r="G17" s="66">
        <v>0.30693100000000001</v>
      </c>
      <c r="H17" s="43">
        <v>124</v>
      </c>
      <c r="I17" s="44">
        <v>139127.05269800001</v>
      </c>
      <c r="J17" s="74">
        <v>0.16935500000000001</v>
      </c>
      <c r="K17" s="44">
        <v>78</v>
      </c>
      <c r="L17" s="44">
        <v>144621.43872999999</v>
      </c>
      <c r="M17" s="66">
        <v>0.52564100000000002</v>
      </c>
      <c r="N17" s="43">
        <v>0</v>
      </c>
      <c r="O17" s="44">
        <v>0</v>
      </c>
      <c r="P17" s="74">
        <v>0</v>
      </c>
    </row>
    <row r="18" spans="1:16" s="3" customFormat="1" ht="15" customHeight="1" x14ac:dyDescent="0.25">
      <c r="A18" s="111"/>
      <c r="B18" s="114"/>
      <c r="C18" s="84" t="s">
        <v>56</v>
      </c>
      <c r="D18" s="35">
        <v>263</v>
      </c>
      <c r="E18" s="55">
        <v>5.2027999999999998E-2</v>
      </c>
      <c r="F18" s="35">
        <v>177300.307042</v>
      </c>
      <c r="G18" s="68">
        <v>0.38783299999999998</v>
      </c>
      <c r="H18" s="43">
        <v>93</v>
      </c>
      <c r="I18" s="44">
        <v>153710.98201199999</v>
      </c>
      <c r="J18" s="74">
        <v>0.107527</v>
      </c>
      <c r="K18" s="35">
        <v>170</v>
      </c>
      <c r="L18" s="35">
        <v>190205.055441</v>
      </c>
      <c r="M18" s="68">
        <v>0.54117599999999999</v>
      </c>
      <c r="N18" s="43">
        <v>0</v>
      </c>
      <c r="O18" s="44">
        <v>0</v>
      </c>
      <c r="P18" s="74">
        <v>0</v>
      </c>
    </row>
    <row r="19" spans="1:16" s="3" customFormat="1" ht="15" customHeight="1" x14ac:dyDescent="0.25">
      <c r="A19" s="112"/>
      <c r="B19" s="115"/>
      <c r="C19" s="85" t="s">
        <v>9</v>
      </c>
      <c r="D19" s="46">
        <v>3854</v>
      </c>
      <c r="E19" s="54">
        <v>6.5979999999999997E-2</v>
      </c>
      <c r="F19" s="46">
        <v>111707.18001700001</v>
      </c>
      <c r="G19" s="67">
        <v>0.40425499999999998</v>
      </c>
      <c r="H19" s="87">
        <v>1125</v>
      </c>
      <c r="I19" s="46">
        <v>134603.81253299999</v>
      </c>
      <c r="J19" s="75">
        <v>0.41422199999999998</v>
      </c>
      <c r="K19" s="46">
        <v>2729</v>
      </c>
      <c r="L19" s="46">
        <v>102268.29706300001</v>
      </c>
      <c r="M19" s="67">
        <v>0.40014699999999997</v>
      </c>
      <c r="N19" s="87">
        <v>0</v>
      </c>
      <c r="O19" s="46">
        <v>0</v>
      </c>
      <c r="P19" s="75">
        <v>0</v>
      </c>
    </row>
    <row r="20" spans="1:16" ht="15" customHeight="1" x14ac:dyDescent="0.25">
      <c r="A20" s="110">
        <v>2</v>
      </c>
      <c r="B20" s="113" t="s">
        <v>57</v>
      </c>
      <c r="C20" s="84" t="s">
        <v>46</v>
      </c>
      <c r="D20" s="44">
        <v>34</v>
      </c>
      <c r="E20" s="53">
        <v>0.53125</v>
      </c>
      <c r="F20" s="44">
        <v>53585.294117999998</v>
      </c>
      <c r="G20" s="66">
        <v>8.8234999999999994E-2</v>
      </c>
      <c r="H20" s="43">
        <v>17</v>
      </c>
      <c r="I20" s="44">
        <v>46864.529412000004</v>
      </c>
      <c r="J20" s="74">
        <v>0.17647099999999999</v>
      </c>
      <c r="K20" s="44">
        <v>17</v>
      </c>
      <c r="L20" s="44">
        <v>60306.058824</v>
      </c>
      <c r="M20" s="66">
        <v>0</v>
      </c>
      <c r="N20" s="43">
        <v>0</v>
      </c>
      <c r="O20" s="44">
        <v>0</v>
      </c>
      <c r="P20" s="74">
        <v>0</v>
      </c>
    </row>
    <row r="21" spans="1:16" ht="15" customHeight="1" x14ac:dyDescent="0.25">
      <c r="A21" s="111"/>
      <c r="B21" s="114"/>
      <c r="C21" s="84" t="s">
        <v>47</v>
      </c>
      <c r="D21" s="44">
        <v>275</v>
      </c>
      <c r="E21" s="53">
        <v>0.397399</v>
      </c>
      <c r="F21" s="44">
        <v>82235.44</v>
      </c>
      <c r="G21" s="66">
        <v>0.10909099999999999</v>
      </c>
      <c r="H21" s="43">
        <v>101</v>
      </c>
      <c r="I21" s="44">
        <v>85187.891088999997</v>
      </c>
      <c r="J21" s="74">
        <v>0.13861399999999999</v>
      </c>
      <c r="K21" s="44">
        <v>174</v>
      </c>
      <c r="L21" s="44">
        <v>80521.660919999995</v>
      </c>
      <c r="M21" s="66">
        <v>9.1953999999999994E-2</v>
      </c>
      <c r="N21" s="43">
        <v>0</v>
      </c>
      <c r="O21" s="44">
        <v>0</v>
      </c>
      <c r="P21" s="74">
        <v>0</v>
      </c>
    </row>
    <row r="22" spans="1:16" ht="15" customHeight="1" x14ac:dyDescent="0.25">
      <c r="A22" s="111"/>
      <c r="B22" s="114"/>
      <c r="C22" s="84" t="s">
        <v>48</v>
      </c>
      <c r="D22" s="44">
        <v>1247</v>
      </c>
      <c r="E22" s="53">
        <v>0.231183</v>
      </c>
      <c r="F22" s="44">
        <v>90121.350441000002</v>
      </c>
      <c r="G22" s="66">
        <v>8.9816000000000007E-2</v>
      </c>
      <c r="H22" s="43">
        <v>584</v>
      </c>
      <c r="I22" s="44">
        <v>93770.339040999999</v>
      </c>
      <c r="J22" s="74">
        <v>0.130137</v>
      </c>
      <c r="K22" s="44">
        <v>663</v>
      </c>
      <c r="L22" s="44">
        <v>86907.158370999998</v>
      </c>
      <c r="M22" s="66">
        <v>5.4299E-2</v>
      </c>
      <c r="N22" s="43">
        <v>0</v>
      </c>
      <c r="O22" s="44">
        <v>0</v>
      </c>
      <c r="P22" s="74">
        <v>0</v>
      </c>
    </row>
    <row r="23" spans="1:16" ht="15" customHeight="1" x14ac:dyDescent="0.25">
      <c r="A23" s="111"/>
      <c r="B23" s="114"/>
      <c r="C23" s="84" t="s">
        <v>49</v>
      </c>
      <c r="D23" s="44">
        <v>1072</v>
      </c>
      <c r="E23" s="53">
        <v>0.103495</v>
      </c>
      <c r="F23" s="44">
        <v>97970.803172</v>
      </c>
      <c r="G23" s="66">
        <v>0.21921599999999999</v>
      </c>
      <c r="H23" s="43">
        <v>483</v>
      </c>
      <c r="I23" s="44">
        <v>103112.84058</v>
      </c>
      <c r="J23" s="74">
        <v>0.27743299999999999</v>
      </c>
      <c r="K23" s="44">
        <v>589</v>
      </c>
      <c r="L23" s="44">
        <v>93754.157894999997</v>
      </c>
      <c r="M23" s="66">
        <v>0.17147699999999999</v>
      </c>
      <c r="N23" s="43">
        <v>0</v>
      </c>
      <c r="O23" s="44">
        <v>0</v>
      </c>
      <c r="P23" s="74">
        <v>0</v>
      </c>
    </row>
    <row r="24" spans="1:16" ht="15" customHeight="1" x14ac:dyDescent="0.25">
      <c r="A24" s="111"/>
      <c r="B24" s="114"/>
      <c r="C24" s="84" t="s">
        <v>50</v>
      </c>
      <c r="D24" s="44">
        <v>621</v>
      </c>
      <c r="E24" s="53">
        <v>6.8002999999999994E-2</v>
      </c>
      <c r="F24" s="44">
        <v>117296.677939</v>
      </c>
      <c r="G24" s="66">
        <v>0.39613500000000001</v>
      </c>
      <c r="H24" s="43">
        <v>279</v>
      </c>
      <c r="I24" s="44">
        <v>122296.26164899999</v>
      </c>
      <c r="J24" s="74">
        <v>0.508961</v>
      </c>
      <c r="K24" s="44">
        <v>342</v>
      </c>
      <c r="L24" s="44">
        <v>113218.070175</v>
      </c>
      <c r="M24" s="66">
        <v>0.30409399999999998</v>
      </c>
      <c r="N24" s="43">
        <v>0</v>
      </c>
      <c r="O24" s="44">
        <v>0</v>
      </c>
      <c r="P24" s="74">
        <v>0</v>
      </c>
    </row>
    <row r="25" spans="1:16" ht="15" customHeight="1" x14ac:dyDescent="0.25">
      <c r="A25" s="111"/>
      <c r="B25" s="114"/>
      <c r="C25" s="84" t="s">
        <v>51</v>
      </c>
      <c r="D25" s="44">
        <v>448</v>
      </c>
      <c r="E25" s="53">
        <v>5.5763E-2</v>
      </c>
      <c r="F25" s="44">
        <v>119205.645089</v>
      </c>
      <c r="G25" s="66">
        <v>0.44196400000000002</v>
      </c>
      <c r="H25" s="43">
        <v>188</v>
      </c>
      <c r="I25" s="44">
        <v>122993.45744699999</v>
      </c>
      <c r="J25" s="74">
        <v>0.56383000000000005</v>
      </c>
      <c r="K25" s="44">
        <v>260</v>
      </c>
      <c r="L25" s="44">
        <v>116466.76538500001</v>
      </c>
      <c r="M25" s="66">
        <v>0.35384599999999999</v>
      </c>
      <c r="N25" s="43">
        <v>0</v>
      </c>
      <c r="O25" s="44">
        <v>0</v>
      </c>
      <c r="P25" s="74">
        <v>0</v>
      </c>
    </row>
    <row r="26" spans="1:16" s="3" customFormat="1" ht="15" customHeight="1" x14ac:dyDescent="0.25">
      <c r="A26" s="111"/>
      <c r="B26" s="114"/>
      <c r="C26" s="84" t="s">
        <v>52</v>
      </c>
      <c r="D26" s="35">
        <v>301</v>
      </c>
      <c r="E26" s="55">
        <v>4.3948000000000001E-2</v>
      </c>
      <c r="F26" s="35">
        <v>126770.212625</v>
      </c>
      <c r="G26" s="68">
        <v>0.45515</v>
      </c>
      <c r="H26" s="43">
        <v>130</v>
      </c>
      <c r="I26" s="44">
        <v>136661.361538</v>
      </c>
      <c r="J26" s="74">
        <v>0.55384599999999995</v>
      </c>
      <c r="K26" s="35">
        <v>171</v>
      </c>
      <c r="L26" s="35">
        <v>119250.62573099999</v>
      </c>
      <c r="M26" s="68">
        <v>0.38011699999999998</v>
      </c>
      <c r="N26" s="43">
        <v>0</v>
      </c>
      <c r="O26" s="44">
        <v>0</v>
      </c>
      <c r="P26" s="74">
        <v>0</v>
      </c>
    </row>
    <row r="27" spans="1:16" ht="15" customHeight="1" x14ac:dyDescent="0.25">
      <c r="A27" s="111"/>
      <c r="B27" s="114"/>
      <c r="C27" s="84" t="s">
        <v>53</v>
      </c>
      <c r="D27" s="44">
        <v>176</v>
      </c>
      <c r="E27" s="53">
        <v>3.5277999999999997E-2</v>
      </c>
      <c r="F27" s="44">
        <v>122358.6875</v>
      </c>
      <c r="G27" s="66">
        <v>0.352273</v>
      </c>
      <c r="H27" s="43">
        <v>79</v>
      </c>
      <c r="I27" s="44">
        <v>122326.493671</v>
      </c>
      <c r="J27" s="74">
        <v>0.34177200000000002</v>
      </c>
      <c r="K27" s="44">
        <v>97</v>
      </c>
      <c r="L27" s="44">
        <v>122384.90721600001</v>
      </c>
      <c r="M27" s="66">
        <v>0.36082500000000001</v>
      </c>
      <c r="N27" s="43">
        <v>0</v>
      </c>
      <c r="O27" s="44">
        <v>0</v>
      </c>
      <c r="P27" s="74">
        <v>0</v>
      </c>
    </row>
    <row r="28" spans="1:16" ht="15" customHeight="1" x14ac:dyDescent="0.25">
      <c r="A28" s="111"/>
      <c r="B28" s="114"/>
      <c r="C28" s="84" t="s">
        <v>54</v>
      </c>
      <c r="D28" s="44">
        <v>108</v>
      </c>
      <c r="E28" s="53">
        <v>2.4500999999999998E-2</v>
      </c>
      <c r="F28" s="44">
        <v>146575.481481</v>
      </c>
      <c r="G28" s="66">
        <v>0.31481500000000001</v>
      </c>
      <c r="H28" s="43">
        <v>53</v>
      </c>
      <c r="I28" s="44">
        <v>136596.377358</v>
      </c>
      <c r="J28" s="74">
        <v>0.16981099999999999</v>
      </c>
      <c r="K28" s="44">
        <v>55</v>
      </c>
      <c r="L28" s="44">
        <v>156191.709091</v>
      </c>
      <c r="M28" s="66">
        <v>0.45454499999999998</v>
      </c>
      <c r="N28" s="43">
        <v>0</v>
      </c>
      <c r="O28" s="44">
        <v>0</v>
      </c>
      <c r="P28" s="74">
        <v>0</v>
      </c>
    </row>
    <row r="29" spans="1:16" ht="15" customHeight="1" x14ac:dyDescent="0.25">
      <c r="A29" s="111"/>
      <c r="B29" s="114"/>
      <c r="C29" s="84" t="s">
        <v>55</v>
      </c>
      <c r="D29" s="44">
        <v>43</v>
      </c>
      <c r="E29" s="53">
        <v>1.2511E-2</v>
      </c>
      <c r="F29" s="44">
        <v>162729.51162800001</v>
      </c>
      <c r="G29" s="66">
        <v>0.27906999999999998</v>
      </c>
      <c r="H29" s="43">
        <v>20</v>
      </c>
      <c r="I29" s="44">
        <v>151888.20000000001</v>
      </c>
      <c r="J29" s="74">
        <v>0.1</v>
      </c>
      <c r="K29" s="44">
        <v>23</v>
      </c>
      <c r="L29" s="44">
        <v>172156.73913</v>
      </c>
      <c r="M29" s="66">
        <v>0.43478299999999998</v>
      </c>
      <c r="N29" s="43">
        <v>0</v>
      </c>
      <c r="O29" s="44">
        <v>0</v>
      </c>
      <c r="P29" s="74">
        <v>0</v>
      </c>
    </row>
    <row r="30" spans="1:16" s="3" customFormat="1" ht="15" customHeight="1" x14ac:dyDescent="0.25">
      <c r="A30" s="111"/>
      <c r="B30" s="114"/>
      <c r="C30" s="84" t="s">
        <v>56</v>
      </c>
      <c r="D30" s="35">
        <v>42</v>
      </c>
      <c r="E30" s="55">
        <v>8.3090000000000004E-3</v>
      </c>
      <c r="F30" s="35">
        <v>156820.04761899999</v>
      </c>
      <c r="G30" s="68">
        <v>0.14285700000000001</v>
      </c>
      <c r="H30" s="43">
        <v>27</v>
      </c>
      <c r="I30" s="44">
        <v>130041.88888899999</v>
      </c>
      <c r="J30" s="74">
        <v>0.111111</v>
      </c>
      <c r="K30" s="35">
        <v>15</v>
      </c>
      <c r="L30" s="35">
        <v>205020.73333300001</v>
      </c>
      <c r="M30" s="68">
        <v>0.2</v>
      </c>
      <c r="N30" s="43">
        <v>0</v>
      </c>
      <c r="O30" s="44">
        <v>0</v>
      </c>
      <c r="P30" s="74">
        <v>0</v>
      </c>
    </row>
    <row r="31" spans="1:16" s="3" customFormat="1" ht="15" customHeight="1" x14ac:dyDescent="0.25">
      <c r="A31" s="112"/>
      <c r="B31" s="115"/>
      <c r="C31" s="85" t="s">
        <v>9</v>
      </c>
      <c r="D31" s="46">
        <v>4367</v>
      </c>
      <c r="E31" s="54">
        <v>7.4761999999999995E-2</v>
      </c>
      <c r="F31" s="46">
        <v>104693.144722</v>
      </c>
      <c r="G31" s="67">
        <v>0.24616399999999999</v>
      </c>
      <c r="H31" s="87">
        <v>1961</v>
      </c>
      <c r="I31" s="46">
        <v>108326.238654</v>
      </c>
      <c r="J31" s="75">
        <v>0.29984699999999997</v>
      </c>
      <c r="K31" s="46">
        <v>2406</v>
      </c>
      <c r="L31" s="46">
        <v>101732.00706600001</v>
      </c>
      <c r="M31" s="67">
        <v>0.20241100000000001</v>
      </c>
      <c r="N31" s="87">
        <v>0</v>
      </c>
      <c r="O31" s="46">
        <v>0</v>
      </c>
      <c r="P31" s="75">
        <v>0</v>
      </c>
    </row>
    <row r="32" spans="1:16" ht="15" customHeight="1" x14ac:dyDescent="0.25">
      <c r="A32" s="110">
        <v>3</v>
      </c>
      <c r="B32" s="113" t="s">
        <v>58</v>
      </c>
      <c r="C32" s="84" t="s">
        <v>46</v>
      </c>
      <c r="D32" s="44">
        <v>28</v>
      </c>
      <c r="E32" s="44">
        <v>0</v>
      </c>
      <c r="F32" s="44">
        <v>-4352.7300530000002</v>
      </c>
      <c r="G32" s="66">
        <v>8.8234999999999994E-2</v>
      </c>
      <c r="H32" s="43">
        <v>17</v>
      </c>
      <c r="I32" s="44">
        <v>46864.529412000004</v>
      </c>
      <c r="J32" s="74">
        <v>0.17647099999999999</v>
      </c>
      <c r="K32" s="44">
        <v>11</v>
      </c>
      <c r="L32" s="44">
        <v>2368.0346530000002</v>
      </c>
      <c r="M32" s="66">
        <v>0</v>
      </c>
      <c r="N32" s="43">
        <v>0</v>
      </c>
      <c r="O32" s="44">
        <v>0</v>
      </c>
      <c r="P32" s="74">
        <v>0</v>
      </c>
    </row>
    <row r="33" spans="1:16" ht="15" customHeight="1" x14ac:dyDescent="0.25">
      <c r="A33" s="111"/>
      <c r="B33" s="114"/>
      <c r="C33" s="84" t="s">
        <v>47</v>
      </c>
      <c r="D33" s="44">
        <v>123</v>
      </c>
      <c r="E33" s="44">
        <v>0</v>
      </c>
      <c r="F33" s="44">
        <v>16036.216649</v>
      </c>
      <c r="G33" s="66">
        <v>5.6459000000000002E-2</v>
      </c>
      <c r="H33" s="43">
        <v>74</v>
      </c>
      <c r="I33" s="44">
        <v>8306.0052610000002</v>
      </c>
      <c r="J33" s="74">
        <v>0.101577</v>
      </c>
      <c r="K33" s="44">
        <v>49</v>
      </c>
      <c r="L33" s="44">
        <v>16629.892662999999</v>
      </c>
      <c r="M33" s="66">
        <v>3.5954E-2</v>
      </c>
      <c r="N33" s="43">
        <v>0</v>
      </c>
      <c r="O33" s="44">
        <v>0</v>
      </c>
      <c r="P33" s="74">
        <v>0</v>
      </c>
    </row>
    <row r="34" spans="1:16" ht="15" customHeight="1" x14ac:dyDescent="0.25">
      <c r="A34" s="111"/>
      <c r="B34" s="114"/>
      <c r="C34" s="84" t="s">
        <v>48</v>
      </c>
      <c r="D34" s="44">
        <v>607</v>
      </c>
      <c r="E34" s="44">
        <v>0</v>
      </c>
      <c r="F34" s="44">
        <v>13949.895457000001</v>
      </c>
      <c r="G34" s="66">
        <v>-2.8934000000000001E-2</v>
      </c>
      <c r="H34" s="43">
        <v>411</v>
      </c>
      <c r="I34" s="44">
        <v>-3029.7923129999999</v>
      </c>
      <c r="J34" s="74">
        <v>-3.7492999999999999E-2</v>
      </c>
      <c r="K34" s="44">
        <v>196</v>
      </c>
      <c r="L34" s="44">
        <v>18377.589923</v>
      </c>
      <c r="M34" s="66">
        <v>-4.6344000000000003E-2</v>
      </c>
      <c r="N34" s="43">
        <v>0</v>
      </c>
      <c r="O34" s="44">
        <v>0</v>
      </c>
      <c r="P34" s="74">
        <v>0</v>
      </c>
    </row>
    <row r="35" spans="1:16" ht="15" customHeight="1" x14ac:dyDescent="0.25">
      <c r="A35" s="111"/>
      <c r="B35" s="114"/>
      <c r="C35" s="84" t="s">
        <v>49</v>
      </c>
      <c r="D35" s="44">
        <v>294</v>
      </c>
      <c r="E35" s="44">
        <v>0</v>
      </c>
      <c r="F35" s="44">
        <v>2702.9832120000001</v>
      </c>
      <c r="G35" s="66">
        <v>-6.8700999999999998E-2</v>
      </c>
      <c r="H35" s="43">
        <v>261</v>
      </c>
      <c r="I35" s="44">
        <v>-26210.868758000001</v>
      </c>
      <c r="J35" s="74">
        <v>-0.155</v>
      </c>
      <c r="K35" s="44">
        <v>33</v>
      </c>
      <c r="L35" s="44">
        <v>12084.193047000001</v>
      </c>
      <c r="M35" s="66">
        <v>-5.8739E-2</v>
      </c>
      <c r="N35" s="43">
        <v>0</v>
      </c>
      <c r="O35" s="44">
        <v>0</v>
      </c>
      <c r="P35" s="74">
        <v>0</v>
      </c>
    </row>
    <row r="36" spans="1:16" ht="15" customHeight="1" x14ac:dyDescent="0.25">
      <c r="A36" s="111"/>
      <c r="B36" s="114"/>
      <c r="C36" s="84" t="s">
        <v>50</v>
      </c>
      <c r="D36" s="44">
        <v>-20</v>
      </c>
      <c r="E36" s="44">
        <v>0</v>
      </c>
      <c r="F36" s="44">
        <v>6774.682503</v>
      </c>
      <c r="G36" s="66">
        <v>-3.9121999999999997E-2</v>
      </c>
      <c r="H36" s="43">
        <v>110</v>
      </c>
      <c r="I36" s="44">
        <v>-28237.979199000001</v>
      </c>
      <c r="J36" s="74">
        <v>-8.8673000000000002E-2</v>
      </c>
      <c r="K36" s="44">
        <v>-130</v>
      </c>
      <c r="L36" s="44">
        <v>17022.493117999999</v>
      </c>
      <c r="M36" s="66">
        <v>-7.3025000000000007E-2</v>
      </c>
      <c r="N36" s="43">
        <v>0</v>
      </c>
      <c r="O36" s="44">
        <v>0</v>
      </c>
      <c r="P36" s="74">
        <v>0</v>
      </c>
    </row>
    <row r="37" spans="1:16" ht="15" customHeight="1" x14ac:dyDescent="0.25">
      <c r="A37" s="111"/>
      <c r="B37" s="114"/>
      <c r="C37" s="84" t="s">
        <v>51</v>
      </c>
      <c r="D37" s="44">
        <v>53</v>
      </c>
      <c r="E37" s="44">
        <v>0</v>
      </c>
      <c r="F37" s="44">
        <v>-4160.0751380000002</v>
      </c>
      <c r="G37" s="66">
        <v>-0.188415</v>
      </c>
      <c r="H37" s="43">
        <v>80</v>
      </c>
      <c r="I37" s="44">
        <v>-40251.255000999998</v>
      </c>
      <c r="J37" s="74">
        <v>-0.19542899999999999</v>
      </c>
      <c r="K37" s="44">
        <v>-27</v>
      </c>
      <c r="L37" s="44">
        <v>8107.7739369999999</v>
      </c>
      <c r="M37" s="66">
        <v>-0.22803499999999999</v>
      </c>
      <c r="N37" s="43">
        <v>0</v>
      </c>
      <c r="O37" s="44">
        <v>0</v>
      </c>
      <c r="P37" s="74">
        <v>0</v>
      </c>
    </row>
    <row r="38" spans="1:16" s="3" customFormat="1" ht="15" customHeight="1" x14ac:dyDescent="0.25">
      <c r="A38" s="111"/>
      <c r="B38" s="114"/>
      <c r="C38" s="84" t="s">
        <v>52</v>
      </c>
      <c r="D38" s="35">
        <v>-62</v>
      </c>
      <c r="E38" s="35">
        <v>0</v>
      </c>
      <c r="F38" s="35">
        <v>2732.4623959999999</v>
      </c>
      <c r="G38" s="68">
        <v>-0.27487800000000001</v>
      </c>
      <c r="H38" s="43">
        <v>45</v>
      </c>
      <c r="I38" s="44">
        <v>-1214.791978</v>
      </c>
      <c r="J38" s="74">
        <v>-9.3213000000000004E-2</v>
      </c>
      <c r="K38" s="35">
        <v>-107</v>
      </c>
      <c r="L38" s="35">
        <v>-555.95802500000002</v>
      </c>
      <c r="M38" s="68">
        <v>-0.37527899999999997</v>
      </c>
      <c r="N38" s="43">
        <v>0</v>
      </c>
      <c r="O38" s="44">
        <v>0</v>
      </c>
      <c r="P38" s="74">
        <v>0</v>
      </c>
    </row>
    <row r="39" spans="1:16" ht="15" customHeight="1" x14ac:dyDescent="0.25">
      <c r="A39" s="111"/>
      <c r="B39" s="114"/>
      <c r="C39" s="84" t="s">
        <v>53</v>
      </c>
      <c r="D39" s="44">
        <v>-46</v>
      </c>
      <c r="E39" s="44">
        <v>0</v>
      </c>
      <c r="F39" s="44">
        <v>-10648.600853</v>
      </c>
      <c r="G39" s="66">
        <v>-0.34592499999999998</v>
      </c>
      <c r="H39" s="43">
        <v>18</v>
      </c>
      <c r="I39" s="44">
        <v>-26897.455088999999</v>
      </c>
      <c r="J39" s="74">
        <v>-0.42871999999999999</v>
      </c>
      <c r="K39" s="44">
        <v>-64</v>
      </c>
      <c r="L39" s="44">
        <v>-4478.180609</v>
      </c>
      <c r="M39" s="66">
        <v>-0.30998300000000001</v>
      </c>
      <c r="N39" s="43">
        <v>0</v>
      </c>
      <c r="O39" s="44">
        <v>0</v>
      </c>
      <c r="P39" s="74">
        <v>0</v>
      </c>
    </row>
    <row r="40" spans="1:16" ht="15" customHeight="1" x14ac:dyDescent="0.25">
      <c r="A40" s="111"/>
      <c r="B40" s="114"/>
      <c r="C40" s="84" t="s">
        <v>54</v>
      </c>
      <c r="D40" s="44">
        <v>-84</v>
      </c>
      <c r="E40" s="44">
        <v>0</v>
      </c>
      <c r="F40" s="44">
        <v>992.777557</v>
      </c>
      <c r="G40" s="66">
        <v>-0.40393499999999999</v>
      </c>
      <c r="H40" s="43">
        <v>-10</v>
      </c>
      <c r="I40" s="44">
        <v>2350.8765290000001</v>
      </c>
      <c r="J40" s="74">
        <v>-0.211141</v>
      </c>
      <c r="K40" s="44">
        <v>-74</v>
      </c>
      <c r="L40" s="44">
        <v>5072.2315619999999</v>
      </c>
      <c r="M40" s="66">
        <v>-0.42917499999999997</v>
      </c>
      <c r="N40" s="43">
        <v>0</v>
      </c>
      <c r="O40" s="44">
        <v>0</v>
      </c>
      <c r="P40" s="74">
        <v>0</v>
      </c>
    </row>
    <row r="41" spans="1:16" ht="15" customHeight="1" x14ac:dyDescent="0.25">
      <c r="A41" s="111"/>
      <c r="B41" s="114"/>
      <c r="C41" s="84" t="s">
        <v>55</v>
      </c>
      <c r="D41" s="44">
        <v>-159</v>
      </c>
      <c r="E41" s="44">
        <v>0</v>
      </c>
      <c r="F41" s="44">
        <v>21480.864323999998</v>
      </c>
      <c r="G41" s="66">
        <v>-2.7861E-2</v>
      </c>
      <c r="H41" s="43">
        <v>-104</v>
      </c>
      <c r="I41" s="44">
        <v>12761.147301999999</v>
      </c>
      <c r="J41" s="74">
        <v>-6.9355E-2</v>
      </c>
      <c r="K41" s="44">
        <v>-55</v>
      </c>
      <c r="L41" s="44">
        <v>27535.300401</v>
      </c>
      <c r="M41" s="66">
        <v>-9.0857999999999994E-2</v>
      </c>
      <c r="N41" s="43">
        <v>0</v>
      </c>
      <c r="O41" s="44">
        <v>0</v>
      </c>
      <c r="P41" s="74">
        <v>0</v>
      </c>
    </row>
    <row r="42" spans="1:16" s="3" customFormat="1" ht="15" customHeight="1" x14ac:dyDescent="0.25">
      <c r="A42" s="111"/>
      <c r="B42" s="114"/>
      <c r="C42" s="84" t="s">
        <v>56</v>
      </c>
      <c r="D42" s="35">
        <v>-221</v>
      </c>
      <c r="E42" s="35">
        <v>0</v>
      </c>
      <c r="F42" s="35">
        <v>-20480.259423</v>
      </c>
      <c r="G42" s="68">
        <v>-0.244976</v>
      </c>
      <c r="H42" s="43">
        <v>-66</v>
      </c>
      <c r="I42" s="44">
        <v>-23669.093122999999</v>
      </c>
      <c r="J42" s="74">
        <v>3.5839999999999999E-3</v>
      </c>
      <c r="K42" s="35">
        <v>-155</v>
      </c>
      <c r="L42" s="35">
        <v>14815.677892</v>
      </c>
      <c r="M42" s="68">
        <v>-0.34117599999999998</v>
      </c>
      <c r="N42" s="43">
        <v>0</v>
      </c>
      <c r="O42" s="44">
        <v>0</v>
      </c>
      <c r="P42" s="74">
        <v>0</v>
      </c>
    </row>
    <row r="43" spans="1:16" s="3" customFormat="1" ht="15" customHeight="1" x14ac:dyDescent="0.25">
      <c r="A43" s="112"/>
      <c r="B43" s="115"/>
      <c r="C43" s="85" t="s">
        <v>9</v>
      </c>
      <c r="D43" s="46">
        <v>513</v>
      </c>
      <c r="E43" s="46">
        <v>0</v>
      </c>
      <c r="F43" s="46">
        <v>-7014.0352949999997</v>
      </c>
      <c r="G43" s="67">
        <v>-0.15809100000000001</v>
      </c>
      <c r="H43" s="87">
        <v>836</v>
      </c>
      <c r="I43" s="46">
        <v>-26277.573879</v>
      </c>
      <c r="J43" s="75">
        <v>-0.114375</v>
      </c>
      <c r="K43" s="46">
        <v>-323</v>
      </c>
      <c r="L43" s="46">
        <v>-536.28999799999997</v>
      </c>
      <c r="M43" s="67">
        <v>-0.197736</v>
      </c>
      <c r="N43" s="87">
        <v>0</v>
      </c>
      <c r="O43" s="46">
        <v>0</v>
      </c>
      <c r="P43" s="75">
        <v>0</v>
      </c>
    </row>
    <row r="44" spans="1:16" ht="15" customHeight="1" x14ac:dyDescent="0.25">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5">
      <c r="A45" s="111"/>
      <c r="B45" s="114"/>
      <c r="C45" s="84" t="s">
        <v>47</v>
      </c>
      <c r="D45" s="44">
        <v>22</v>
      </c>
      <c r="E45" s="53">
        <v>3.1792000000000001E-2</v>
      </c>
      <c r="F45" s="44">
        <v>84015.909090999994</v>
      </c>
      <c r="G45" s="66">
        <v>9.0909000000000004E-2</v>
      </c>
      <c r="H45" s="43">
        <v>7</v>
      </c>
      <c r="I45" s="44">
        <v>80462.142856999999</v>
      </c>
      <c r="J45" s="74">
        <v>0</v>
      </c>
      <c r="K45" s="44">
        <v>15</v>
      </c>
      <c r="L45" s="44">
        <v>85674.333333000002</v>
      </c>
      <c r="M45" s="66">
        <v>0.13333300000000001</v>
      </c>
      <c r="N45" s="43">
        <v>0</v>
      </c>
      <c r="O45" s="44">
        <v>0</v>
      </c>
      <c r="P45" s="74">
        <v>0</v>
      </c>
    </row>
    <row r="46" spans="1:16" ht="15" customHeight="1" x14ac:dyDescent="0.25">
      <c r="A46" s="111"/>
      <c r="B46" s="114"/>
      <c r="C46" s="84" t="s">
        <v>48</v>
      </c>
      <c r="D46" s="44">
        <v>261</v>
      </c>
      <c r="E46" s="53">
        <v>4.8386999999999999E-2</v>
      </c>
      <c r="F46" s="44">
        <v>99687.605364000003</v>
      </c>
      <c r="G46" s="66">
        <v>0.19157099999999999</v>
      </c>
      <c r="H46" s="43">
        <v>120</v>
      </c>
      <c r="I46" s="44">
        <v>108378.625</v>
      </c>
      <c r="J46" s="74">
        <v>0.25</v>
      </c>
      <c r="K46" s="44">
        <v>141</v>
      </c>
      <c r="L46" s="44">
        <v>92290.992908</v>
      </c>
      <c r="M46" s="66">
        <v>0.141844</v>
      </c>
      <c r="N46" s="43">
        <v>0</v>
      </c>
      <c r="O46" s="44">
        <v>0</v>
      </c>
      <c r="P46" s="74">
        <v>0</v>
      </c>
    </row>
    <row r="47" spans="1:16" ht="15" customHeight="1" x14ac:dyDescent="0.25">
      <c r="A47" s="111"/>
      <c r="B47" s="114"/>
      <c r="C47" s="84" t="s">
        <v>49</v>
      </c>
      <c r="D47" s="44">
        <v>722</v>
      </c>
      <c r="E47" s="53">
        <v>6.9705000000000003E-2</v>
      </c>
      <c r="F47" s="44">
        <v>116703.49307500001</v>
      </c>
      <c r="G47" s="66">
        <v>0.38781199999999999</v>
      </c>
      <c r="H47" s="43">
        <v>345</v>
      </c>
      <c r="I47" s="44">
        <v>119823.052174</v>
      </c>
      <c r="J47" s="74">
        <v>0.33912999999999999</v>
      </c>
      <c r="K47" s="44">
        <v>377</v>
      </c>
      <c r="L47" s="44">
        <v>113848.72413800001</v>
      </c>
      <c r="M47" s="66">
        <v>0.432361</v>
      </c>
      <c r="N47" s="43">
        <v>0</v>
      </c>
      <c r="O47" s="44">
        <v>0</v>
      </c>
      <c r="P47" s="74">
        <v>0</v>
      </c>
    </row>
    <row r="48" spans="1:16" ht="15" customHeight="1" x14ac:dyDescent="0.25">
      <c r="A48" s="111"/>
      <c r="B48" s="114"/>
      <c r="C48" s="84" t="s">
        <v>50</v>
      </c>
      <c r="D48" s="44">
        <v>545</v>
      </c>
      <c r="E48" s="53">
        <v>5.9679999999999997E-2</v>
      </c>
      <c r="F48" s="44">
        <v>143214.26238500001</v>
      </c>
      <c r="G48" s="66">
        <v>0.70275200000000004</v>
      </c>
      <c r="H48" s="43">
        <v>236</v>
      </c>
      <c r="I48" s="44">
        <v>152276.055085</v>
      </c>
      <c r="J48" s="74">
        <v>0.72881399999999996</v>
      </c>
      <c r="K48" s="44">
        <v>309</v>
      </c>
      <c r="L48" s="44">
        <v>136293.28155300001</v>
      </c>
      <c r="M48" s="66">
        <v>0.68284800000000001</v>
      </c>
      <c r="N48" s="43">
        <v>0</v>
      </c>
      <c r="O48" s="44">
        <v>0</v>
      </c>
      <c r="P48" s="74">
        <v>0</v>
      </c>
    </row>
    <row r="49" spans="1:16" ht="15" customHeight="1" x14ac:dyDescent="0.25">
      <c r="A49" s="111"/>
      <c r="B49" s="114"/>
      <c r="C49" s="84" t="s">
        <v>51</v>
      </c>
      <c r="D49" s="44">
        <v>449</v>
      </c>
      <c r="E49" s="53">
        <v>5.5886999999999999E-2</v>
      </c>
      <c r="F49" s="44">
        <v>157622.84632499999</v>
      </c>
      <c r="G49" s="66">
        <v>0.92204900000000001</v>
      </c>
      <c r="H49" s="43">
        <v>162</v>
      </c>
      <c r="I49" s="44">
        <v>155861.44444399999</v>
      </c>
      <c r="J49" s="74">
        <v>0.77160499999999999</v>
      </c>
      <c r="K49" s="44">
        <v>287</v>
      </c>
      <c r="L49" s="44">
        <v>158617.08710800001</v>
      </c>
      <c r="M49" s="66">
        <v>1.006969</v>
      </c>
      <c r="N49" s="43">
        <v>0</v>
      </c>
      <c r="O49" s="44">
        <v>0</v>
      </c>
      <c r="P49" s="74">
        <v>0</v>
      </c>
    </row>
    <row r="50" spans="1:16" s="3" customFormat="1" ht="15" customHeight="1" x14ac:dyDescent="0.25">
      <c r="A50" s="111"/>
      <c r="B50" s="114"/>
      <c r="C50" s="84" t="s">
        <v>52</v>
      </c>
      <c r="D50" s="35">
        <v>312</v>
      </c>
      <c r="E50" s="55">
        <v>4.5553999999999997E-2</v>
      </c>
      <c r="F50" s="35">
        <v>162481.61217899999</v>
      </c>
      <c r="G50" s="68">
        <v>1.054487</v>
      </c>
      <c r="H50" s="43">
        <v>113</v>
      </c>
      <c r="I50" s="44">
        <v>155452.57522100001</v>
      </c>
      <c r="J50" s="74">
        <v>0.78761099999999995</v>
      </c>
      <c r="K50" s="35">
        <v>199</v>
      </c>
      <c r="L50" s="35">
        <v>166472.97487400001</v>
      </c>
      <c r="M50" s="68">
        <v>1.2060299999999999</v>
      </c>
      <c r="N50" s="43">
        <v>0</v>
      </c>
      <c r="O50" s="44">
        <v>0</v>
      </c>
      <c r="P50" s="74">
        <v>0</v>
      </c>
    </row>
    <row r="51" spans="1:16" ht="15" customHeight="1" x14ac:dyDescent="0.25">
      <c r="A51" s="111"/>
      <c r="B51" s="114"/>
      <c r="C51" s="84" t="s">
        <v>53</v>
      </c>
      <c r="D51" s="44">
        <v>203</v>
      </c>
      <c r="E51" s="53">
        <v>4.0689999999999997E-2</v>
      </c>
      <c r="F51" s="44">
        <v>155909.35467999999</v>
      </c>
      <c r="G51" s="66">
        <v>0.91132999999999997</v>
      </c>
      <c r="H51" s="43">
        <v>70</v>
      </c>
      <c r="I51" s="44">
        <v>140252.04285699999</v>
      </c>
      <c r="J51" s="74">
        <v>0.48571399999999998</v>
      </c>
      <c r="K51" s="44">
        <v>133</v>
      </c>
      <c r="L51" s="44">
        <v>164150.045113</v>
      </c>
      <c r="M51" s="66">
        <v>1.135338</v>
      </c>
      <c r="N51" s="43">
        <v>0</v>
      </c>
      <c r="O51" s="44">
        <v>0</v>
      </c>
      <c r="P51" s="74">
        <v>0</v>
      </c>
    </row>
    <row r="52" spans="1:16" ht="15" customHeight="1" x14ac:dyDescent="0.25">
      <c r="A52" s="111"/>
      <c r="B52" s="114"/>
      <c r="C52" s="84" t="s">
        <v>54</v>
      </c>
      <c r="D52" s="44">
        <v>109</v>
      </c>
      <c r="E52" s="53">
        <v>2.4728E-2</v>
      </c>
      <c r="F52" s="44">
        <v>173063.027523</v>
      </c>
      <c r="G52" s="66">
        <v>0.88990800000000003</v>
      </c>
      <c r="H52" s="43">
        <v>36</v>
      </c>
      <c r="I52" s="44">
        <v>166566.86111100001</v>
      </c>
      <c r="J52" s="74">
        <v>0.69444399999999995</v>
      </c>
      <c r="K52" s="44">
        <v>73</v>
      </c>
      <c r="L52" s="44">
        <v>176266.616438</v>
      </c>
      <c r="M52" s="66">
        <v>0.98630099999999998</v>
      </c>
      <c r="N52" s="43">
        <v>0</v>
      </c>
      <c r="O52" s="44">
        <v>0</v>
      </c>
      <c r="P52" s="74">
        <v>0</v>
      </c>
    </row>
    <row r="53" spans="1:16" ht="15" customHeight="1" x14ac:dyDescent="0.25">
      <c r="A53" s="111"/>
      <c r="B53" s="114"/>
      <c r="C53" s="84" t="s">
        <v>55</v>
      </c>
      <c r="D53" s="44">
        <v>33</v>
      </c>
      <c r="E53" s="53">
        <v>9.6010000000000002E-3</v>
      </c>
      <c r="F53" s="44">
        <v>174074.57575799999</v>
      </c>
      <c r="G53" s="66">
        <v>0.60606099999999996</v>
      </c>
      <c r="H53" s="43">
        <v>14</v>
      </c>
      <c r="I53" s="44">
        <v>161616.785714</v>
      </c>
      <c r="J53" s="74">
        <v>0.64285700000000001</v>
      </c>
      <c r="K53" s="44">
        <v>19</v>
      </c>
      <c r="L53" s="44">
        <v>183254</v>
      </c>
      <c r="M53" s="66">
        <v>0.57894699999999999</v>
      </c>
      <c r="N53" s="43">
        <v>0</v>
      </c>
      <c r="O53" s="44">
        <v>0</v>
      </c>
      <c r="P53" s="74">
        <v>0</v>
      </c>
    </row>
    <row r="54" spans="1:16" s="3" customFormat="1" ht="15" customHeight="1" x14ac:dyDescent="0.25">
      <c r="A54" s="111"/>
      <c r="B54" s="114"/>
      <c r="C54" s="84" t="s">
        <v>56</v>
      </c>
      <c r="D54" s="35">
        <v>12</v>
      </c>
      <c r="E54" s="55">
        <v>2.3739999999999998E-3</v>
      </c>
      <c r="F54" s="35">
        <v>199753</v>
      </c>
      <c r="G54" s="68">
        <v>0.16666700000000001</v>
      </c>
      <c r="H54" s="43">
        <v>5</v>
      </c>
      <c r="I54" s="44">
        <v>166463.6</v>
      </c>
      <c r="J54" s="74">
        <v>0</v>
      </c>
      <c r="K54" s="35">
        <v>7</v>
      </c>
      <c r="L54" s="35">
        <v>223531.142857</v>
      </c>
      <c r="M54" s="68">
        <v>0.28571400000000002</v>
      </c>
      <c r="N54" s="43">
        <v>0</v>
      </c>
      <c r="O54" s="44">
        <v>0</v>
      </c>
      <c r="P54" s="74">
        <v>0</v>
      </c>
    </row>
    <row r="55" spans="1:16" s="3" customFormat="1" ht="15" customHeight="1" x14ac:dyDescent="0.25">
      <c r="A55" s="112"/>
      <c r="B55" s="115"/>
      <c r="C55" s="85" t="s">
        <v>9</v>
      </c>
      <c r="D55" s="46">
        <v>2668</v>
      </c>
      <c r="E55" s="54">
        <v>4.5676000000000001E-2</v>
      </c>
      <c r="F55" s="46">
        <v>138793.25224900001</v>
      </c>
      <c r="G55" s="67">
        <v>0.66042000000000001</v>
      </c>
      <c r="H55" s="87">
        <v>1108</v>
      </c>
      <c r="I55" s="46">
        <v>137698.077617</v>
      </c>
      <c r="J55" s="75">
        <v>0.54241899999999998</v>
      </c>
      <c r="K55" s="46">
        <v>1560</v>
      </c>
      <c r="L55" s="46">
        <v>139571.107051</v>
      </c>
      <c r="M55" s="67">
        <v>0.74423099999999998</v>
      </c>
      <c r="N55" s="87">
        <v>0</v>
      </c>
      <c r="O55" s="46">
        <v>0</v>
      </c>
      <c r="P55" s="75">
        <v>0</v>
      </c>
    </row>
    <row r="56" spans="1:16" ht="15" customHeight="1" x14ac:dyDescent="0.25">
      <c r="A56" s="110">
        <v>5</v>
      </c>
      <c r="B56" s="113" t="s">
        <v>60</v>
      </c>
      <c r="C56" s="84" t="s">
        <v>46</v>
      </c>
      <c r="D56" s="44">
        <v>64</v>
      </c>
      <c r="E56" s="53">
        <v>1</v>
      </c>
      <c r="F56" s="44">
        <v>48376.453125</v>
      </c>
      <c r="G56" s="66">
        <v>4.6875E-2</v>
      </c>
      <c r="H56" s="43">
        <v>35</v>
      </c>
      <c r="I56" s="44">
        <v>43767.285713999998</v>
      </c>
      <c r="J56" s="74">
        <v>8.5713999999999999E-2</v>
      </c>
      <c r="K56" s="44">
        <v>29</v>
      </c>
      <c r="L56" s="44">
        <v>53939.241378999999</v>
      </c>
      <c r="M56" s="66">
        <v>0</v>
      </c>
      <c r="N56" s="43">
        <v>0</v>
      </c>
      <c r="O56" s="44">
        <v>0</v>
      </c>
      <c r="P56" s="74">
        <v>0</v>
      </c>
    </row>
    <row r="57" spans="1:16" ht="15" customHeight="1" x14ac:dyDescent="0.25">
      <c r="A57" s="111"/>
      <c r="B57" s="114"/>
      <c r="C57" s="84" t="s">
        <v>47</v>
      </c>
      <c r="D57" s="44">
        <v>692</v>
      </c>
      <c r="E57" s="53">
        <v>1</v>
      </c>
      <c r="F57" s="44">
        <v>73762.851156000004</v>
      </c>
      <c r="G57" s="66">
        <v>8.9594999999999994E-2</v>
      </c>
      <c r="H57" s="43">
        <v>182</v>
      </c>
      <c r="I57" s="44">
        <v>87226.439559999999</v>
      </c>
      <c r="J57" s="74">
        <v>0.16483500000000001</v>
      </c>
      <c r="K57" s="44">
        <v>510</v>
      </c>
      <c r="L57" s="44">
        <v>68958.198038999995</v>
      </c>
      <c r="M57" s="66">
        <v>6.2744999999999995E-2</v>
      </c>
      <c r="N57" s="43">
        <v>0</v>
      </c>
      <c r="O57" s="44">
        <v>0</v>
      </c>
      <c r="P57" s="74">
        <v>0</v>
      </c>
    </row>
    <row r="58" spans="1:16" ht="15" customHeight="1" x14ac:dyDescent="0.25">
      <c r="A58" s="111"/>
      <c r="B58" s="114"/>
      <c r="C58" s="84" t="s">
        <v>48</v>
      </c>
      <c r="D58" s="44">
        <v>5394</v>
      </c>
      <c r="E58" s="53">
        <v>1</v>
      </c>
      <c r="F58" s="44">
        <v>83381.316277000005</v>
      </c>
      <c r="G58" s="66">
        <v>0.100297</v>
      </c>
      <c r="H58" s="43">
        <v>1976</v>
      </c>
      <c r="I58" s="44">
        <v>96736.716092999995</v>
      </c>
      <c r="J58" s="74">
        <v>0.14372499999999999</v>
      </c>
      <c r="K58" s="44">
        <v>3418</v>
      </c>
      <c r="L58" s="44">
        <v>75660.347863999996</v>
      </c>
      <c r="M58" s="66">
        <v>7.5190000000000007E-2</v>
      </c>
      <c r="N58" s="43">
        <v>0</v>
      </c>
      <c r="O58" s="44">
        <v>0</v>
      </c>
      <c r="P58" s="74">
        <v>0</v>
      </c>
    </row>
    <row r="59" spans="1:16" ht="15" customHeight="1" x14ac:dyDescent="0.25">
      <c r="A59" s="111"/>
      <c r="B59" s="114"/>
      <c r="C59" s="84" t="s">
        <v>49</v>
      </c>
      <c r="D59" s="44">
        <v>10358</v>
      </c>
      <c r="E59" s="53">
        <v>1</v>
      </c>
      <c r="F59" s="44">
        <v>99367.424117000002</v>
      </c>
      <c r="G59" s="66">
        <v>0.25217200000000001</v>
      </c>
      <c r="H59" s="43">
        <v>3783</v>
      </c>
      <c r="I59" s="44">
        <v>116849.555379</v>
      </c>
      <c r="J59" s="74">
        <v>0.31985200000000003</v>
      </c>
      <c r="K59" s="44">
        <v>6575</v>
      </c>
      <c r="L59" s="44">
        <v>89308.883801999997</v>
      </c>
      <c r="M59" s="66">
        <v>0.213232</v>
      </c>
      <c r="N59" s="43">
        <v>0</v>
      </c>
      <c r="O59" s="44">
        <v>0</v>
      </c>
      <c r="P59" s="74">
        <v>0</v>
      </c>
    </row>
    <row r="60" spans="1:16" ht="15" customHeight="1" x14ac:dyDescent="0.25">
      <c r="A60" s="111"/>
      <c r="B60" s="114"/>
      <c r="C60" s="84" t="s">
        <v>50</v>
      </c>
      <c r="D60" s="44">
        <v>9132</v>
      </c>
      <c r="E60" s="53">
        <v>1</v>
      </c>
      <c r="F60" s="44">
        <v>122389.27277700001</v>
      </c>
      <c r="G60" s="66">
        <v>0.53296100000000002</v>
      </c>
      <c r="H60" s="43">
        <v>3066</v>
      </c>
      <c r="I60" s="44">
        <v>148617.66471000001</v>
      </c>
      <c r="J60" s="74">
        <v>0.62100500000000003</v>
      </c>
      <c r="K60" s="44">
        <v>6066</v>
      </c>
      <c r="L60" s="44">
        <v>109132.390208</v>
      </c>
      <c r="M60" s="66">
        <v>0.48846000000000001</v>
      </c>
      <c r="N60" s="43">
        <v>0</v>
      </c>
      <c r="O60" s="44">
        <v>0</v>
      </c>
      <c r="P60" s="74">
        <v>0</v>
      </c>
    </row>
    <row r="61" spans="1:16" ht="15" customHeight="1" x14ac:dyDescent="0.25">
      <c r="A61" s="111"/>
      <c r="B61" s="114"/>
      <c r="C61" s="84" t="s">
        <v>51</v>
      </c>
      <c r="D61" s="44">
        <v>8034</v>
      </c>
      <c r="E61" s="53">
        <v>1</v>
      </c>
      <c r="F61" s="44">
        <v>140261.452701</v>
      </c>
      <c r="G61" s="66">
        <v>0.81428900000000004</v>
      </c>
      <c r="H61" s="43">
        <v>2712</v>
      </c>
      <c r="I61" s="44">
        <v>158287.47787599999</v>
      </c>
      <c r="J61" s="74">
        <v>0.79056000000000004</v>
      </c>
      <c r="K61" s="44">
        <v>5322</v>
      </c>
      <c r="L61" s="44">
        <v>131075.699173</v>
      </c>
      <c r="M61" s="66">
        <v>0.82638100000000003</v>
      </c>
      <c r="N61" s="43">
        <v>0</v>
      </c>
      <c r="O61" s="44">
        <v>0</v>
      </c>
      <c r="P61" s="74">
        <v>0</v>
      </c>
    </row>
    <row r="62" spans="1:16" s="3" customFormat="1" ht="15" customHeight="1" x14ac:dyDescent="0.25">
      <c r="A62" s="111"/>
      <c r="B62" s="114"/>
      <c r="C62" s="84" t="s">
        <v>52</v>
      </c>
      <c r="D62" s="35">
        <v>6849</v>
      </c>
      <c r="E62" s="55">
        <v>1</v>
      </c>
      <c r="F62" s="35">
        <v>150225.94188900001</v>
      </c>
      <c r="G62" s="68">
        <v>0.94553900000000002</v>
      </c>
      <c r="H62" s="43">
        <v>2374</v>
      </c>
      <c r="I62" s="44">
        <v>159327.65711900001</v>
      </c>
      <c r="J62" s="74">
        <v>0.82855900000000005</v>
      </c>
      <c r="K62" s="35">
        <v>4475</v>
      </c>
      <c r="L62" s="35">
        <v>145397.45653600001</v>
      </c>
      <c r="M62" s="68">
        <v>1.007598</v>
      </c>
      <c r="N62" s="43">
        <v>0</v>
      </c>
      <c r="O62" s="44">
        <v>0</v>
      </c>
      <c r="P62" s="74">
        <v>0</v>
      </c>
    </row>
    <row r="63" spans="1:16" ht="15" customHeight="1" x14ac:dyDescent="0.25">
      <c r="A63" s="111"/>
      <c r="B63" s="114"/>
      <c r="C63" s="84" t="s">
        <v>53</v>
      </c>
      <c r="D63" s="44">
        <v>4989</v>
      </c>
      <c r="E63" s="53">
        <v>1</v>
      </c>
      <c r="F63" s="44">
        <v>155466.10703499999</v>
      </c>
      <c r="G63" s="66">
        <v>0.99478900000000003</v>
      </c>
      <c r="H63" s="43">
        <v>1832</v>
      </c>
      <c r="I63" s="44">
        <v>153778.487991</v>
      </c>
      <c r="J63" s="74">
        <v>0.713974</v>
      </c>
      <c r="K63" s="44">
        <v>3157</v>
      </c>
      <c r="L63" s="44">
        <v>156445.428571</v>
      </c>
      <c r="M63" s="66">
        <v>1.157745</v>
      </c>
      <c r="N63" s="43">
        <v>0</v>
      </c>
      <c r="O63" s="44">
        <v>0</v>
      </c>
      <c r="P63" s="74">
        <v>0</v>
      </c>
    </row>
    <row r="64" spans="1:16" ht="15" customHeight="1" x14ac:dyDescent="0.25">
      <c r="A64" s="111"/>
      <c r="B64" s="114"/>
      <c r="C64" s="84" t="s">
        <v>54</v>
      </c>
      <c r="D64" s="44">
        <v>4408</v>
      </c>
      <c r="E64" s="53">
        <v>1</v>
      </c>
      <c r="F64" s="44">
        <v>161941.028811</v>
      </c>
      <c r="G64" s="66">
        <v>0.87205100000000002</v>
      </c>
      <c r="H64" s="43">
        <v>1721</v>
      </c>
      <c r="I64" s="44">
        <v>151324.299245</v>
      </c>
      <c r="J64" s="74">
        <v>0.50551999999999997</v>
      </c>
      <c r="K64" s="44">
        <v>2687</v>
      </c>
      <c r="L64" s="44">
        <v>168740.95124699999</v>
      </c>
      <c r="M64" s="66">
        <v>1.106811</v>
      </c>
      <c r="N64" s="43">
        <v>0</v>
      </c>
      <c r="O64" s="44">
        <v>0</v>
      </c>
      <c r="P64" s="74">
        <v>0</v>
      </c>
    </row>
    <row r="65" spans="1:16" ht="15" customHeight="1" x14ac:dyDescent="0.25">
      <c r="A65" s="111"/>
      <c r="B65" s="114"/>
      <c r="C65" s="84" t="s">
        <v>55</v>
      </c>
      <c r="D65" s="44">
        <v>3437</v>
      </c>
      <c r="E65" s="53">
        <v>1</v>
      </c>
      <c r="F65" s="44">
        <v>164373.60837900001</v>
      </c>
      <c r="G65" s="66">
        <v>0.62525500000000001</v>
      </c>
      <c r="H65" s="43">
        <v>1473</v>
      </c>
      <c r="I65" s="44">
        <v>148674.96062500001</v>
      </c>
      <c r="J65" s="74">
        <v>0.27562799999999998</v>
      </c>
      <c r="K65" s="44">
        <v>1964</v>
      </c>
      <c r="L65" s="44">
        <v>176147.59419599999</v>
      </c>
      <c r="M65" s="66">
        <v>0.88747500000000001</v>
      </c>
      <c r="N65" s="43">
        <v>0</v>
      </c>
      <c r="O65" s="44">
        <v>0</v>
      </c>
      <c r="P65" s="74">
        <v>0</v>
      </c>
    </row>
    <row r="66" spans="1:16" s="3" customFormat="1" ht="15" customHeight="1" x14ac:dyDescent="0.25">
      <c r="A66" s="111"/>
      <c r="B66" s="114"/>
      <c r="C66" s="84" t="s">
        <v>56</v>
      </c>
      <c r="D66" s="35">
        <v>5055</v>
      </c>
      <c r="E66" s="55">
        <v>1</v>
      </c>
      <c r="F66" s="35">
        <v>188289.86350100001</v>
      </c>
      <c r="G66" s="68">
        <v>0.38536100000000001</v>
      </c>
      <c r="H66" s="43">
        <v>2114</v>
      </c>
      <c r="I66" s="44">
        <v>160891.468307</v>
      </c>
      <c r="J66" s="74">
        <v>0.101703</v>
      </c>
      <c r="K66" s="35">
        <v>2941</v>
      </c>
      <c r="L66" s="35">
        <v>207983.915675</v>
      </c>
      <c r="M66" s="68">
        <v>0.58925499999999997</v>
      </c>
      <c r="N66" s="43">
        <v>0</v>
      </c>
      <c r="O66" s="44">
        <v>0</v>
      </c>
      <c r="P66" s="74">
        <v>0</v>
      </c>
    </row>
    <row r="67" spans="1:16" s="3" customFormat="1" ht="15" customHeight="1" x14ac:dyDescent="0.25">
      <c r="A67" s="112"/>
      <c r="B67" s="115"/>
      <c r="C67" s="85" t="s">
        <v>9</v>
      </c>
      <c r="D67" s="46">
        <v>58412</v>
      </c>
      <c r="E67" s="54">
        <v>1</v>
      </c>
      <c r="F67" s="46">
        <v>133752.948469</v>
      </c>
      <c r="G67" s="67">
        <v>0.58219200000000004</v>
      </c>
      <c r="H67" s="87">
        <v>21268</v>
      </c>
      <c r="I67" s="46">
        <v>141764.90661999999</v>
      </c>
      <c r="J67" s="75">
        <v>0.48622300000000002</v>
      </c>
      <c r="K67" s="46">
        <v>37144</v>
      </c>
      <c r="L67" s="46">
        <v>129165.442386</v>
      </c>
      <c r="M67" s="67">
        <v>0.63714199999999999</v>
      </c>
      <c r="N67" s="87">
        <v>0</v>
      </c>
      <c r="O67" s="46">
        <v>0</v>
      </c>
      <c r="P67" s="75">
        <v>0</v>
      </c>
    </row>
    <row r="68" spans="1:16" s="3" customFormat="1" ht="15" customHeight="1" x14ac:dyDescent="0.25">
      <c r="A68" s="78"/>
      <c r="B68" s="79"/>
      <c r="C68" s="81"/>
      <c r="D68" s="45"/>
      <c r="E68" s="76"/>
      <c r="F68" s="45"/>
      <c r="G68" s="77"/>
      <c r="H68" s="45"/>
      <c r="I68" s="45"/>
      <c r="J68" s="77"/>
      <c r="K68" s="45"/>
      <c r="L68" s="45"/>
      <c r="M68" s="77"/>
      <c r="N68" s="45"/>
      <c r="O68" s="45"/>
      <c r="P68" s="77"/>
    </row>
    <row r="69" spans="1:16" s="37" customFormat="1" ht="15" customHeight="1" x14ac:dyDescent="0.25">
      <c r="A69" s="38" t="s">
        <v>2</v>
      </c>
      <c r="C69" s="82"/>
      <c r="D69" s="86">
        <f>+Nacional!D69</f>
        <v>44622</v>
      </c>
      <c r="F69" s="60"/>
      <c r="G69" s="69"/>
      <c r="H69" s="60"/>
      <c r="I69" s="60"/>
      <c r="J69" s="69"/>
      <c r="K69" s="60"/>
      <c r="L69" s="60"/>
      <c r="M69" s="69"/>
      <c r="N69" s="60"/>
      <c r="O69" s="60"/>
      <c r="P69" s="69"/>
    </row>
    <row r="70" spans="1:16" ht="15" customHeight="1" x14ac:dyDescent="0.25">
      <c r="A70" s="47"/>
      <c r="B70" s="24"/>
      <c r="C70" s="83"/>
      <c r="D70" s="61"/>
      <c r="E70" s="56"/>
      <c r="F70" s="61"/>
      <c r="G70" s="70"/>
      <c r="H70" s="61"/>
      <c r="I70" s="61"/>
      <c r="J70" s="70"/>
      <c r="K70" s="61"/>
      <c r="L70" s="61"/>
      <c r="M70" s="70"/>
      <c r="N70" s="61"/>
      <c r="O70" s="61"/>
      <c r="P70" s="70"/>
    </row>
    <row r="71" spans="1:16" ht="15" customHeight="1" x14ac:dyDescent="0.25">
      <c r="A71" s="48"/>
      <c r="C71" s="23"/>
      <c r="D71" s="35"/>
      <c r="E71" s="55"/>
      <c r="F71" s="35"/>
      <c r="G71" s="68"/>
      <c r="H71" s="35"/>
      <c r="I71" s="35"/>
      <c r="J71" s="68"/>
      <c r="K71" s="35"/>
      <c r="L71" s="35"/>
      <c r="M71" s="68"/>
      <c r="N71" s="35"/>
      <c r="O71" s="35"/>
      <c r="P71" s="68"/>
    </row>
    <row r="72" spans="1:16" ht="15" customHeight="1" x14ac:dyDescent="0.25">
      <c r="A72" s="48"/>
      <c r="C72" s="23"/>
      <c r="D72" s="35"/>
      <c r="E72" s="55"/>
      <c r="F72" s="35"/>
      <c r="G72" s="68"/>
      <c r="H72" s="35"/>
      <c r="I72" s="35"/>
      <c r="J72" s="68"/>
      <c r="K72" s="35"/>
      <c r="L72" s="35"/>
      <c r="M72" s="68"/>
      <c r="N72" s="35"/>
      <c r="O72" s="35"/>
      <c r="P72" s="68"/>
    </row>
    <row r="73" spans="1:16" ht="15" customHeight="1" x14ac:dyDescent="0.25">
      <c r="A73" s="48"/>
      <c r="C73" s="23"/>
      <c r="D73" s="35"/>
      <c r="E73" s="55"/>
      <c r="F73" s="35"/>
      <c r="G73" s="68"/>
      <c r="H73" s="35"/>
      <c r="I73" s="35"/>
      <c r="J73" s="68"/>
      <c r="K73" s="35"/>
      <c r="L73" s="35"/>
      <c r="M73" s="68"/>
      <c r="N73" s="35"/>
      <c r="O73" s="35"/>
      <c r="P73" s="68"/>
    </row>
    <row r="74" spans="1:16" ht="15" customHeight="1" x14ac:dyDescent="0.25">
      <c r="A74" s="48"/>
      <c r="C74" s="23"/>
      <c r="D74" s="35"/>
      <c r="E74" s="55"/>
      <c r="F74" s="35"/>
      <c r="G74" s="68"/>
      <c r="H74" s="35"/>
      <c r="I74" s="35"/>
      <c r="J74" s="68"/>
      <c r="K74" s="35"/>
      <c r="L74" s="35"/>
      <c r="M74" s="68"/>
      <c r="N74" s="35"/>
      <c r="O74" s="35"/>
      <c r="P74" s="68"/>
    </row>
    <row r="75" spans="1:16" ht="15" customHeight="1" x14ac:dyDescent="0.25">
      <c r="A75" s="48"/>
      <c r="C75" s="23"/>
      <c r="D75" s="35"/>
      <c r="E75" s="55"/>
      <c r="F75" s="35"/>
      <c r="G75" s="68"/>
      <c r="H75" s="35"/>
      <c r="I75" s="35"/>
      <c r="J75" s="68"/>
      <c r="K75" s="35"/>
      <c r="L75" s="35"/>
      <c r="M75" s="68"/>
      <c r="N75" s="35"/>
      <c r="O75" s="35"/>
      <c r="P75" s="68"/>
    </row>
    <row r="76" spans="1:16" ht="15" customHeight="1" x14ac:dyDescent="0.25">
      <c r="A76" s="48"/>
      <c r="C76" s="23"/>
      <c r="D76" s="35"/>
      <c r="E76" s="55"/>
      <c r="F76" s="35"/>
      <c r="G76" s="68"/>
      <c r="H76" s="35"/>
      <c r="I76" s="35"/>
      <c r="J76" s="68"/>
      <c r="K76" s="35"/>
      <c r="L76" s="35"/>
      <c r="M76" s="68"/>
      <c r="N76" s="35"/>
      <c r="O76" s="35"/>
      <c r="P76" s="68"/>
    </row>
    <row r="77" spans="1:16" ht="15" customHeight="1" x14ac:dyDescent="0.25">
      <c r="A77" s="48"/>
      <c r="C77" s="23"/>
      <c r="D77" s="35"/>
      <c r="E77" s="55"/>
      <c r="F77" s="35"/>
      <c r="G77" s="68"/>
      <c r="H77" s="35"/>
      <c r="I77" s="35"/>
      <c r="J77" s="68"/>
      <c r="K77" s="35"/>
      <c r="L77" s="35"/>
      <c r="M77" s="68"/>
      <c r="N77" s="35"/>
      <c r="O77" s="35"/>
      <c r="P77" s="68"/>
    </row>
    <row r="78" spans="1:16" ht="15" customHeight="1" x14ac:dyDescent="0.25">
      <c r="A78" s="48"/>
      <c r="C78" s="23"/>
      <c r="D78" s="35"/>
      <c r="E78" s="55"/>
      <c r="F78" s="35"/>
      <c r="G78" s="68"/>
      <c r="H78" s="35"/>
      <c r="I78" s="35"/>
      <c r="J78" s="68"/>
      <c r="K78" s="35"/>
      <c r="L78" s="35"/>
      <c r="M78" s="68"/>
      <c r="N78" s="35"/>
      <c r="O78" s="35"/>
      <c r="P78" s="68"/>
    </row>
    <row r="79" spans="1:16" ht="15" customHeight="1" x14ac:dyDescent="0.25">
      <c r="A79" s="48"/>
      <c r="C79" s="23"/>
      <c r="D79" s="35"/>
      <c r="E79" s="55"/>
      <c r="F79" s="35"/>
      <c r="G79" s="68"/>
      <c r="H79" s="35"/>
      <c r="I79" s="35"/>
      <c r="J79" s="68"/>
      <c r="K79" s="35"/>
      <c r="L79" s="35"/>
      <c r="M79" s="68"/>
      <c r="N79" s="35"/>
      <c r="O79" s="35"/>
      <c r="P79" s="68"/>
    </row>
    <row r="80" spans="1:16" ht="15" customHeight="1" x14ac:dyDescent="0.25">
      <c r="A80" s="48"/>
      <c r="C80" s="23"/>
      <c r="D80" s="35"/>
      <c r="E80" s="55"/>
      <c r="F80" s="35"/>
      <c r="G80" s="68"/>
      <c r="H80" s="35"/>
      <c r="I80" s="35"/>
      <c r="J80" s="68"/>
      <c r="K80" s="35"/>
      <c r="L80" s="35"/>
      <c r="M80" s="68"/>
      <c r="N80" s="35"/>
      <c r="O80" s="35"/>
      <c r="P80" s="68"/>
    </row>
    <row r="81" spans="1:16" ht="15" customHeight="1" x14ac:dyDescent="0.25">
      <c r="A81" s="48"/>
      <c r="C81" s="23"/>
      <c r="D81" s="35"/>
      <c r="E81" s="55"/>
      <c r="F81" s="35"/>
      <c r="G81" s="68"/>
      <c r="H81" s="35"/>
      <c r="I81" s="35"/>
      <c r="J81" s="68"/>
      <c r="K81" s="35"/>
      <c r="L81" s="35"/>
      <c r="M81" s="68"/>
      <c r="N81" s="35"/>
      <c r="O81" s="35"/>
      <c r="P81" s="68"/>
    </row>
    <row r="82" spans="1:16" ht="15" customHeight="1" x14ac:dyDescent="0.25">
      <c r="A82" s="48"/>
      <c r="C82" s="23"/>
      <c r="D82" s="35"/>
      <c r="E82" s="55"/>
      <c r="F82" s="35"/>
      <c r="G82" s="68"/>
      <c r="H82" s="35"/>
      <c r="I82" s="35"/>
      <c r="J82" s="68"/>
      <c r="K82" s="35"/>
      <c r="L82" s="35"/>
      <c r="M82" s="68"/>
      <c r="N82" s="35"/>
      <c r="O82" s="35"/>
      <c r="P82" s="68"/>
    </row>
    <row r="83" spans="1:16" ht="15" customHeight="1" x14ac:dyDescent="0.25">
      <c r="A83" s="48"/>
      <c r="C83" s="23"/>
      <c r="D83" s="35"/>
      <c r="E83" s="55"/>
      <c r="F83" s="35"/>
      <c r="G83" s="68"/>
      <c r="H83" s="35"/>
      <c r="I83" s="35"/>
      <c r="J83" s="68"/>
      <c r="K83" s="35"/>
      <c r="L83" s="35"/>
      <c r="M83" s="68"/>
      <c r="N83" s="35"/>
      <c r="O83" s="35"/>
      <c r="P83" s="68"/>
    </row>
    <row r="84" spans="1:16" ht="15" customHeight="1" x14ac:dyDescent="0.25">
      <c r="A84" s="48"/>
      <c r="C84" s="23"/>
      <c r="D84" s="35"/>
      <c r="E84" s="55"/>
      <c r="F84" s="35"/>
      <c r="G84" s="68"/>
      <c r="H84" s="35"/>
      <c r="I84" s="35"/>
      <c r="J84" s="68"/>
      <c r="K84" s="35"/>
      <c r="L84" s="35"/>
      <c r="M84" s="68"/>
      <c r="N84" s="35"/>
      <c r="O84" s="35"/>
      <c r="P84" s="68"/>
    </row>
    <row r="85" spans="1:16" ht="15" customHeight="1" x14ac:dyDescent="0.25">
      <c r="A85" s="48"/>
      <c r="C85" s="23"/>
      <c r="D85" s="35"/>
      <c r="E85" s="55"/>
      <c r="F85" s="35"/>
      <c r="G85" s="68"/>
      <c r="H85" s="35"/>
      <c r="I85" s="35"/>
      <c r="J85" s="68"/>
      <c r="K85" s="35"/>
      <c r="L85" s="35"/>
      <c r="M85" s="68"/>
      <c r="N85" s="35"/>
      <c r="O85" s="35"/>
      <c r="P85" s="68"/>
    </row>
    <row r="86" spans="1:16" ht="15" customHeight="1" x14ac:dyDescent="0.25">
      <c r="A86" s="48"/>
      <c r="C86" s="23"/>
      <c r="D86" s="35"/>
      <c r="E86" s="55"/>
      <c r="F86" s="35"/>
      <c r="G86" s="68"/>
      <c r="H86" s="35"/>
      <c r="I86" s="35"/>
      <c r="J86" s="68"/>
      <c r="K86" s="35"/>
      <c r="L86" s="35"/>
      <c r="M86" s="68"/>
      <c r="N86" s="35"/>
      <c r="O86" s="35"/>
      <c r="P86" s="68"/>
    </row>
    <row r="87" spans="1:16" ht="15" customHeight="1" x14ac:dyDescent="0.25">
      <c r="A87" s="48"/>
      <c r="C87" s="23"/>
      <c r="D87" s="35"/>
      <c r="E87" s="55"/>
      <c r="F87" s="35"/>
      <c r="G87" s="68"/>
      <c r="H87" s="35"/>
      <c r="I87" s="35"/>
      <c r="J87" s="68"/>
      <c r="K87" s="35"/>
      <c r="L87" s="35"/>
      <c r="M87" s="68"/>
      <c r="N87" s="35"/>
      <c r="O87" s="35"/>
      <c r="P87" s="68"/>
    </row>
    <row r="88" spans="1:16" ht="15" customHeight="1" x14ac:dyDescent="0.25">
      <c r="A88" s="48"/>
      <c r="C88" s="23"/>
      <c r="D88" s="35"/>
      <c r="E88" s="55"/>
      <c r="F88" s="35"/>
      <c r="G88" s="68"/>
      <c r="H88" s="35"/>
      <c r="I88" s="35"/>
      <c r="J88" s="68"/>
      <c r="K88" s="35"/>
      <c r="L88" s="35"/>
      <c r="M88" s="68"/>
      <c r="N88" s="35"/>
      <c r="O88" s="35"/>
      <c r="P88" s="68"/>
    </row>
    <row r="89" spans="1:16" ht="15" customHeight="1" x14ac:dyDescent="0.25">
      <c r="A89" s="48"/>
      <c r="C89" s="23"/>
      <c r="D89" s="35"/>
      <c r="E89" s="55"/>
      <c r="F89" s="35"/>
      <c r="G89" s="68"/>
      <c r="H89" s="35"/>
      <c r="I89" s="35"/>
      <c r="J89" s="68"/>
      <c r="K89" s="35"/>
      <c r="L89" s="35"/>
      <c r="M89" s="68"/>
      <c r="N89" s="35"/>
      <c r="O89" s="35"/>
      <c r="P89" s="68"/>
    </row>
    <row r="90" spans="1:16" ht="15" customHeight="1" x14ac:dyDescent="0.25">
      <c r="A90" s="48"/>
      <c r="C90" s="23"/>
      <c r="D90" s="35"/>
      <c r="E90" s="55"/>
      <c r="F90" s="35"/>
      <c r="G90" s="68"/>
      <c r="H90" s="35"/>
      <c r="I90" s="35"/>
      <c r="J90" s="68"/>
      <c r="K90" s="35"/>
      <c r="L90" s="35"/>
      <c r="M90" s="68"/>
      <c r="N90" s="35"/>
      <c r="O90" s="35"/>
      <c r="P90" s="68"/>
    </row>
    <row r="91" spans="1:16" ht="15" customHeight="1" x14ac:dyDescent="0.25">
      <c r="A91" s="48"/>
      <c r="C91" s="23"/>
      <c r="D91" s="35"/>
      <c r="E91" s="55"/>
      <c r="F91" s="35"/>
      <c r="G91" s="68"/>
      <c r="H91" s="35"/>
      <c r="I91" s="35"/>
      <c r="J91" s="68"/>
      <c r="K91" s="35"/>
      <c r="L91" s="35"/>
      <c r="M91" s="68"/>
      <c r="N91" s="35"/>
      <c r="O91" s="35"/>
      <c r="P91" s="68"/>
    </row>
    <row r="92" spans="1:16" ht="15" customHeight="1" x14ac:dyDescent="0.25">
      <c r="A92" s="48"/>
      <c r="C92" s="23"/>
      <c r="D92" s="35"/>
      <c r="E92" s="55"/>
      <c r="F92" s="35"/>
      <c r="G92" s="68"/>
      <c r="H92" s="35"/>
      <c r="I92" s="35"/>
      <c r="J92" s="68"/>
      <c r="K92" s="35"/>
      <c r="L92" s="35"/>
      <c r="M92" s="68"/>
      <c r="N92" s="35"/>
      <c r="O92" s="35"/>
      <c r="P92" s="68"/>
    </row>
    <row r="93" spans="1:16" ht="15" customHeight="1" x14ac:dyDescent="0.25">
      <c r="A93" s="48"/>
      <c r="C93" s="23"/>
      <c r="D93" s="35"/>
      <c r="E93" s="55"/>
      <c r="F93" s="35"/>
      <c r="G93" s="68"/>
      <c r="H93" s="35"/>
      <c r="I93" s="35"/>
      <c r="J93" s="68"/>
      <c r="K93" s="35"/>
      <c r="L93" s="35"/>
      <c r="M93" s="68"/>
      <c r="N93" s="35"/>
      <c r="O93" s="35"/>
      <c r="P93" s="68"/>
    </row>
    <row r="94" spans="1:16" ht="15" customHeight="1" x14ac:dyDescent="0.25">
      <c r="A94" s="48"/>
      <c r="C94" s="23"/>
      <c r="D94" s="35"/>
      <c r="E94" s="55"/>
      <c r="F94" s="35"/>
      <c r="G94" s="68"/>
      <c r="H94" s="35"/>
      <c r="I94" s="35"/>
      <c r="J94" s="68"/>
      <c r="K94" s="35"/>
      <c r="L94" s="35"/>
      <c r="M94" s="68"/>
      <c r="N94" s="35"/>
      <c r="O94" s="35"/>
      <c r="P94" s="68"/>
    </row>
    <row r="95" spans="1:16" ht="15" customHeight="1" x14ac:dyDescent="0.25">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340" priority="30" operator="notEqual">
      <formula>H8+K8+N8</formula>
    </cfRule>
  </conditionalFormatting>
  <conditionalFormatting sqref="D20:D30">
    <cfRule type="cellIs" dxfId="339" priority="29" operator="notEqual">
      <formula>H20+K20+N20</formula>
    </cfRule>
  </conditionalFormatting>
  <conditionalFormatting sqref="D32:D42">
    <cfRule type="cellIs" dxfId="338" priority="28" operator="notEqual">
      <formula>H32+K32+N32</formula>
    </cfRule>
  </conditionalFormatting>
  <conditionalFormatting sqref="D44:D54">
    <cfRule type="cellIs" dxfId="337" priority="27" operator="notEqual">
      <formula>H44+K44+N44</formula>
    </cfRule>
  </conditionalFormatting>
  <conditionalFormatting sqref="D56:D66">
    <cfRule type="cellIs" dxfId="336" priority="26" operator="notEqual">
      <formula>H56+K56+N56</formula>
    </cfRule>
  </conditionalFormatting>
  <conditionalFormatting sqref="D19">
    <cfRule type="cellIs" dxfId="335" priority="25" operator="notEqual">
      <formula>SUM(D8:D18)</formula>
    </cfRule>
  </conditionalFormatting>
  <conditionalFormatting sqref="D31">
    <cfRule type="cellIs" dxfId="334" priority="24" operator="notEqual">
      <formula>H31+K31+N31</formula>
    </cfRule>
  </conditionalFormatting>
  <conditionalFormatting sqref="D31">
    <cfRule type="cellIs" dxfId="333" priority="23" operator="notEqual">
      <formula>SUM(D20:D30)</formula>
    </cfRule>
  </conditionalFormatting>
  <conditionalFormatting sqref="D43">
    <cfRule type="cellIs" dxfId="332" priority="22" operator="notEqual">
      <formula>H43+K43+N43</formula>
    </cfRule>
  </conditionalFormatting>
  <conditionalFormatting sqref="D43">
    <cfRule type="cellIs" dxfId="331" priority="21" operator="notEqual">
      <formula>SUM(D32:D42)</formula>
    </cfRule>
  </conditionalFormatting>
  <conditionalFormatting sqref="D55">
    <cfRule type="cellIs" dxfId="330" priority="20" operator="notEqual">
      <formula>H55+K55+N55</formula>
    </cfRule>
  </conditionalFormatting>
  <conditionalFormatting sqref="D55">
    <cfRule type="cellIs" dxfId="329" priority="19" operator="notEqual">
      <formula>SUM(D44:D54)</formula>
    </cfRule>
  </conditionalFormatting>
  <conditionalFormatting sqref="D67">
    <cfRule type="cellIs" dxfId="328" priority="18" operator="notEqual">
      <formula>H67+K67+N67</formula>
    </cfRule>
  </conditionalFormatting>
  <conditionalFormatting sqref="D67">
    <cfRule type="cellIs" dxfId="327" priority="17" operator="notEqual">
      <formula>SUM(D56:D66)</formula>
    </cfRule>
  </conditionalFormatting>
  <conditionalFormatting sqref="H19">
    <cfRule type="cellIs" dxfId="326" priority="16" operator="notEqual">
      <formula>SUM(H8:H18)</formula>
    </cfRule>
  </conditionalFormatting>
  <conditionalFormatting sqref="K19">
    <cfRule type="cellIs" dxfId="325" priority="15" operator="notEqual">
      <formula>SUM(K8:K18)</formula>
    </cfRule>
  </conditionalFormatting>
  <conditionalFormatting sqref="N19">
    <cfRule type="cellIs" dxfId="324" priority="14" operator="notEqual">
      <formula>SUM(N8:N18)</formula>
    </cfRule>
  </conditionalFormatting>
  <conditionalFormatting sqref="H31">
    <cfRule type="cellIs" dxfId="323" priority="13" operator="notEqual">
      <formula>SUM(H20:H30)</formula>
    </cfRule>
  </conditionalFormatting>
  <conditionalFormatting sqref="K31">
    <cfRule type="cellIs" dxfId="322" priority="12" operator="notEqual">
      <formula>SUM(K20:K30)</formula>
    </cfRule>
  </conditionalFormatting>
  <conditionalFormatting sqref="N31">
    <cfRule type="cellIs" dxfId="321" priority="11" operator="notEqual">
      <formula>SUM(N20:N30)</formula>
    </cfRule>
  </conditionalFormatting>
  <conditionalFormatting sqref="H43">
    <cfRule type="cellIs" dxfId="320" priority="10" operator="notEqual">
      <formula>SUM(H32:H42)</formula>
    </cfRule>
  </conditionalFormatting>
  <conditionalFormatting sqref="K43">
    <cfRule type="cellIs" dxfId="319" priority="9" operator="notEqual">
      <formula>SUM(K32:K42)</formula>
    </cfRule>
  </conditionalFormatting>
  <conditionalFormatting sqref="N43">
    <cfRule type="cellIs" dxfId="318" priority="8" operator="notEqual">
      <formula>SUM(N32:N42)</formula>
    </cfRule>
  </conditionalFormatting>
  <conditionalFormatting sqref="H55">
    <cfRule type="cellIs" dxfId="317" priority="7" operator="notEqual">
      <formula>SUM(H44:H54)</formula>
    </cfRule>
  </conditionalFormatting>
  <conditionalFormatting sqref="K55">
    <cfRule type="cellIs" dxfId="316" priority="6" operator="notEqual">
      <formula>SUM(K44:K54)</formula>
    </cfRule>
  </conditionalFormatting>
  <conditionalFormatting sqref="N55">
    <cfRule type="cellIs" dxfId="315" priority="5" operator="notEqual">
      <formula>SUM(N44:N54)</formula>
    </cfRule>
  </conditionalFormatting>
  <conditionalFormatting sqref="H67">
    <cfRule type="cellIs" dxfId="314" priority="4" operator="notEqual">
      <formula>SUM(H56:H66)</formula>
    </cfRule>
  </conditionalFormatting>
  <conditionalFormatting sqref="K67">
    <cfRule type="cellIs" dxfId="313" priority="3" operator="notEqual">
      <formula>SUM(K56:K66)</formula>
    </cfRule>
  </conditionalFormatting>
  <conditionalFormatting sqref="N67">
    <cfRule type="cellIs" dxfId="312" priority="2" operator="notEqual">
      <formula>SUM(N56:N66)</formula>
    </cfRule>
  </conditionalFormatting>
  <conditionalFormatting sqref="D32:D43">
    <cfRule type="cellIs" dxfId="31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D8" sqref="D8"/>
    </sheetView>
  </sheetViews>
  <sheetFormatPr baseColWidth="10" defaultColWidth="10.5703125" defaultRowHeight="15" customHeight="1" x14ac:dyDescent="0.25"/>
  <cols>
    <col min="1" max="1" width="5" style="3" customWidth="1"/>
    <col min="2" max="2" width="14.7109375" style="1" customWidth="1"/>
    <col min="3" max="3" width="15.7109375" style="80" customWidth="1"/>
    <col min="4" max="4" width="16.42578125" style="36" customWidth="1"/>
    <col min="5" max="5" width="12.28515625" style="49" customWidth="1"/>
    <col min="6" max="6" width="16.42578125" style="36" customWidth="1"/>
    <col min="7" max="7" width="16.42578125" style="62" customWidth="1"/>
    <col min="8" max="9" width="16.42578125" style="36" customWidth="1"/>
    <col min="10" max="10" width="16.42578125" style="62" customWidth="1"/>
    <col min="11" max="12" width="16.42578125" style="36" customWidth="1"/>
    <col min="13" max="13" width="16.42578125" style="62" customWidth="1"/>
    <col min="14" max="15" width="16.42578125" style="36" customWidth="1"/>
    <col min="16" max="16" width="16.42578125" style="62" customWidth="1"/>
    <col min="17" max="28" width="16.42578125" style="1" customWidth="1"/>
    <col min="29" max="16384" width="10.5703125" style="1"/>
  </cols>
  <sheetData>
    <row r="1" spans="1:16" ht="15" customHeight="1" x14ac:dyDescent="0.25">
      <c r="B1" s="42"/>
    </row>
    <row r="2" spans="1:16" ht="24.6" customHeight="1" x14ac:dyDescent="0.25">
      <c r="A2" s="101" t="s">
        <v>69</v>
      </c>
      <c r="B2" s="101"/>
      <c r="C2" s="101"/>
      <c r="D2" s="101"/>
      <c r="E2" s="101"/>
      <c r="F2" s="101"/>
      <c r="G2" s="101"/>
      <c r="H2" s="101"/>
      <c r="I2" s="101"/>
      <c r="J2" s="101"/>
      <c r="K2" s="101"/>
      <c r="L2" s="101"/>
      <c r="M2" s="101"/>
      <c r="N2" s="101"/>
      <c r="O2" s="101"/>
      <c r="P2" s="101"/>
    </row>
    <row r="3" spans="1:16" s="21" customFormat="1" ht="15" customHeight="1" x14ac:dyDescent="0.25">
      <c r="A3" s="102" t="str">
        <f>+Notas!C6</f>
        <v>DICIEMBRE 2020 Y DICIEMBRE 2021</v>
      </c>
      <c r="B3" s="102"/>
      <c r="C3" s="102"/>
      <c r="D3" s="102"/>
      <c r="E3" s="102"/>
      <c r="F3" s="102"/>
      <c r="G3" s="102"/>
      <c r="H3" s="102"/>
      <c r="I3" s="102"/>
      <c r="J3" s="102"/>
      <c r="K3" s="102"/>
      <c r="L3" s="102"/>
      <c r="M3" s="102"/>
      <c r="N3" s="102"/>
      <c r="O3" s="102"/>
      <c r="P3" s="102"/>
    </row>
    <row r="4" spans="1:16" ht="15" customHeight="1" x14ac:dyDescent="0.25">
      <c r="A4" s="34"/>
      <c r="B4" s="34"/>
      <c r="C4" s="40"/>
      <c r="D4" s="57"/>
      <c r="E4" s="50"/>
      <c r="F4" s="57"/>
      <c r="G4" s="63"/>
      <c r="H4" s="57"/>
      <c r="I4" s="57"/>
      <c r="J4" s="63"/>
      <c r="K4" s="57"/>
      <c r="L4" s="57"/>
      <c r="M4" s="63"/>
      <c r="N4" s="57"/>
      <c r="O4" s="57"/>
      <c r="P4" s="63"/>
    </row>
    <row r="5" spans="1:16" ht="15" customHeight="1" x14ac:dyDescent="0.25">
      <c r="A5" s="20"/>
      <c r="B5" s="20"/>
      <c r="C5" s="20"/>
      <c r="D5" s="58"/>
      <c r="E5" s="51"/>
      <c r="F5" s="58"/>
      <c r="G5" s="64"/>
      <c r="H5" s="58"/>
      <c r="I5" s="58"/>
      <c r="J5" s="64"/>
      <c r="K5" s="58"/>
      <c r="L5" s="58"/>
      <c r="M5" s="64"/>
      <c r="N5" s="58"/>
      <c r="O5" s="58"/>
      <c r="P5" s="64"/>
    </row>
    <row r="6" spans="1:16" ht="21.6" customHeight="1" x14ac:dyDescent="0.25">
      <c r="A6" s="103" t="s">
        <v>5</v>
      </c>
      <c r="B6" s="103" t="s">
        <v>35</v>
      </c>
      <c r="C6" s="105" t="s">
        <v>36</v>
      </c>
      <c r="D6" s="107" t="s">
        <v>37</v>
      </c>
      <c r="E6" s="107"/>
      <c r="F6" s="107"/>
      <c r="G6" s="107"/>
      <c r="H6" s="108" t="s">
        <v>42</v>
      </c>
      <c r="I6" s="107"/>
      <c r="J6" s="109"/>
      <c r="K6" s="107" t="s">
        <v>43</v>
      </c>
      <c r="L6" s="107"/>
      <c r="M6" s="107"/>
      <c r="N6" s="108" t="s">
        <v>44</v>
      </c>
      <c r="O6" s="107"/>
      <c r="P6" s="109"/>
    </row>
    <row r="7" spans="1:16" s="2" customFormat="1" ht="40.799999999999997" x14ac:dyDescent="0.25">
      <c r="A7" s="104"/>
      <c r="B7" s="104"/>
      <c r="C7" s="106"/>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5">
      <c r="A8" s="110">
        <v>1</v>
      </c>
      <c r="B8" s="113" t="s">
        <v>45</v>
      </c>
      <c r="C8" s="84" t="s">
        <v>46</v>
      </c>
      <c r="D8" s="44">
        <v>1</v>
      </c>
      <c r="E8" s="53">
        <v>4.1667000000000003E-2</v>
      </c>
      <c r="F8" s="44">
        <v>1087.7445190000001</v>
      </c>
      <c r="G8" s="66">
        <v>0</v>
      </c>
      <c r="H8" s="43">
        <v>1</v>
      </c>
      <c r="I8" s="44">
        <v>1087.7445190000001</v>
      </c>
      <c r="J8" s="74">
        <v>0</v>
      </c>
      <c r="K8" s="44">
        <v>0</v>
      </c>
      <c r="L8" s="44">
        <v>0</v>
      </c>
      <c r="M8" s="66">
        <v>0</v>
      </c>
      <c r="N8" s="43">
        <v>0</v>
      </c>
      <c r="O8" s="44">
        <v>0</v>
      </c>
      <c r="P8" s="74">
        <v>0</v>
      </c>
    </row>
    <row r="9" spans="1:16" ht="15" customHeight="1" x14ac:dyDescent="0.25">
      <c r="A9" s="111"/>
      <c r="B9" s="114"/>
      <c r="C9" s="84" t="s">
        <v>47</v>
      </c>
      <c r="D9" s="44">
        <v>45</v>
      </c>
      <c r="E9" s="53">
        <v>0.22842599999999999</v>
      </c>
      <c r="F9" s="44">
        <v>69575.402098999999</v>
      </c>
      <c r="G9" s="66">
        <v>4.4443999999999997E-2</v>
      </c>
      <c r="H9" s="43">
        <v>6</v>
      </c>
      <c r="I9" s="44">
        <v>91128.520938999995</v>
      </c>
      <c r="J9" s="74">
        <v>0.33333299999999999</v>
      </c>
      <c r="K9" s="44">
        <v>39</v>
      </c>
      <c r="L9" s="44">
        <v>66259.537662000002</v>
      </c>
      <c r="M9" s="66">
        <v>0</v>
      </c>
      <c r="N9" s="43">
        <v>0</v>
      </c>
      <c r="O9" s="44">
        <v>0</v>
      </c>
      <c r="P9" s="74">
        <v>0</v>
      </c>
    </row>
    <row r="10" spans="1:16" ht="15" customHeight="1" x14ac:dyDescent="0.25">
      <c r="A10" s="111"/>
      <c r="B10" s="114"/>
      <c r="C10" s="84" t="s">
        <v>48</v>
      </c>
      <c r="D10" s="44">
        <v>205</v>
      </c>
      <c r="E10" s="53">
        <v>0.109684</v>
      </c>
      <c r="F10" s="44">
        <v>79746.444013</v>
      </c>
      <c r="G10" s="66">
        <v>0.117073</v>
      </c>
      <c r="H10" s="43">
        <v>77</v>
      </c>
      <c r="I10" s="44">
        <v>92610.586473999996</v>
      </c>
      <c r="J10" s="74">
        <v>0.12987000000000001</v>
      </c>
      <c r="K10" s="44">
        <v>128</v>
      </c>
      <c r="L10" s="44">
        <v>72007.858313999997</v>
      </c>
      <c r="M10" s="66">
        <v>0.109375</v>
      </c>
      <c r="N10" s="43">
        <v>0</v>
      </c>
      <c r="O10" s="44">
        <v>0</v>
      </c>
      <c r="P10" s="74">
        <v>0</v>
      </c>
    </row>
    <row r="11" spans="1:16" ht="15" customHeight="1" x14ac:dyDescent="0.25">
      <c r="A11" s="111"/>
      <c r="B11" s="114"/>
      <c r="C11" s="84" t="s">
        <v>49</v>
      </c>
      <c r="D11" s="44">
        <v>303</v>
      </c>
      <c r="E11" s="53">
        <v>7.8233999999999998E-2</v>
      </c>
      <c r="F11" s="44">
        <v>94022.224822999997</v>
      </c>
      <c r="G11" s="66">
        <v>0.25082500000000002</v>
      </c>
      <c r="H11" s="43">
        <v>88</v>
      </c>
      <c r="I11" s="44">
        <v>128219.711933</v>
      </c>
      <c r="J11" s="74">
        <v>0.38636399999999999</v>
      </c>
      <c r="K11" s="44">
        <v>215</v>
      </c>
      <c r="L11" s="44">
        <v>80025.113819999999</v>
      </c>
      <c r="M11" s="66">
        <v>0.19534899999999999</v>
      </c>
      <c r="N11" s="43">
        <v>0</v>
      </c>
      <c r="O11" s="44">
        <v>0</v>
      </c>
      <c r="P11" s="74">
        <v>0</v>
      </c>
    </row>
    <row r="12" spans="1:16" ht="15" customHeight="1" x14ac:dyDescent="0.25">
      <c r="A12" s="111"/>
      <c r="B12" s="114"/>
      <c r="C12" s="84" t="s">
        <v>50</v>
      </c>
      <c r="D12" s="44">
        <v>252</v>
      </c>
      <c r="E12" s="53">
        <v>6.7850999999999995E-2</v>
      </c>
      <c r="F12" s="44">
        <v>106819.56946499999</v>
      </c>
      <c r="G12" s="66">
        <v>0.46428599999999998</v>
      </c>
      <c r="H12" s="43">
        <v>75</v>
      </c>
      <c r="I12" s="44">
        <v>139165.88377700001</v>
      </c>
      <c r="J12" s="74">
        <v>0.54666700000000001</v>
      </c>
      <c r="K12" s="44">
        <v>177</v>
      </c>
      <c r="L12" s="44">
        <v>93113.504077999998</v>
      </c>
      <c r="M12" s="66">
        <v>0.42937900000000001</v>
      </c>
      <c r="N12" s="43">
        <v>0</v>
      </c>
      <c r="O12" s="44">
        <v>0</v>
      </c>
      <c r="P12" s="74">
        <v>0</v>
      </c>
    </row>
    <row r="13" spans="1:16" ht="15" customHeight="1" x14ac:dyDescent="0.25">
      <c r="A13" s="111"/>
      <c r="B13" s="114"/>
      <c r="C13" s="84" t="s">
        <v>51</v>
      </c>
      <c r="D13" s="44">
        <v>211</v>
      </c>
      <c r="E13" s="53">
        <v>6.8418000000000007E-2</v>
      </c>
      <c r="F13" s="44">
        <v>114375.357236</v>
      </c>
      <c r="G13" s="66">
        <v>0.58293799999999996</v>
      </c>
      <c r="H13" s="43">
        <v>50</v>
      </c>
      <c r="I13" s="44">
        <v>145363.176897</v>
      </c>
      <c r="J13" s="74">
        <v>0.8</v>
      </c>
      <c r="K13" s="44">
        <v>161</v>
      </c>
      <c r="L13" s="44">
        <v>104751.81075800001</v>
      </c>
      <c r="M13" s="66">
        <v>0.51552799999999999</v>
      </c>
      <c r="N13" s="43">
        <v>0</v>
      </c>
      <c r="O13" s="44">
        <v>0</v>
      </c>
      <c r="P13" s="74">
        <v>0</v>
      </c>
    </row>
    <row r="14" spans="1:16" s="3" customFormat="1" ht="15" customHeight="1" x14ac:dyDescent="0.25">
      <c r="A14" s="111"/>
      <c r="B14" s="114"/>
      <c r="C14" s="84" t="s">
        <v>52</v>
      </c>
      <c r="D14" s="35">
        <v>133</v>
      </c>
      <c r="E14" s="55">
        <v>4.9887000000000001E-2</v>
      </c>
      <c r="F14" s="35">
        <v>120712.40674400001</v>
      </c>
      <c r="G14" s="68">
        <v>0.72180500000000003</v>
      </c>
      <c r="H14" s="43">
        <v>33</v>
      </c>
      <c r="I14" s="44">
        <v>129728.058307</v>
      </c>
      <c r="J14" s="74">
        <v>0.63636400000000004</v>
      </c>
      <c r="K14" s="35">
        <v>100</v>
      </c>
      <c r="L14" s="35">
        <v>117737.24172799999</v>
      </c>
      <c r="M14" s="68">
        <v>0.75</v>
      </c>
      <c r="N14" s="43">
        <v>0</v>
      </c>
      <c r="O14" s="44">
        <v>0</v>
      </c>
      <c r="P14" s="74">
        <v>0</v>
      </c>
    </row>
    <row r="15" spans="1:16" ht="15" customHeight="1" x14ac:dyDescent="0.25">
      <c r="A15" s="111"/>
      <c r="B15" s="114"/>
      <c r="C15" s="84" t="s">
        <v>53</v>
      </c>
      <c r="D15" s="44">
        <v>108</v>
      </c>
      <c r="E15" s="53">
        <v>4.9563999999999997E-2</v>
      </c>
      <c r="F15" s="44">
        <v>122539.470848</v>
      </c>
      <c r="G15" s="66">
        <v>0.57407399999999997</v>
      </c>
      <c r="H15" s="43">
        <v>36</v>
      </c>
      <c r="I15" s="44">
        <v>133512.60223399999</v>
      </c>
      <c r="J15" s="74">
        <v>0.61111099999999996</v>
      </c>
      <c r="K15" s="44">
        <v>72</v>
      </c>
      <c r="L15" s="44">
        <v>117052.905155</v>
      </c>
      <c r="M15" s="66">
        <v>0.55555600000000005</v>
      </c>
      <c r="N15" s="43">
        <v>0</v>
      </c>
      <c r="O15" s="44">
        <v>0</v>
      </c>
      <c r="P15" s="74">
        <v>0</v>
      </c>
    </row>
    <row r="16" spans="1:16" ht="15" customHeight="1" x14ac:dyDescent="0.25">
      <c r="A16" s="111"/>
      <c r="B16" s="114"/>
      <c r="C16" s="84" t="s">
        <v>54</v>
      </c>
      <c r="D16" s="44">
        <v>79</v>
      </c>
      <c r="E16" s="53">
        <v>4.0327000000000002E-2</v>
      </c>
      <c r="F16" s="44">
        <v>146121.617734</v>
      </c>
      <c r="G16" s="66">
        <v>0.65822800000000004</v>
      </c>
      <c r="H16" s="43">
        <v>24</v>
      </c>
      <c r="I16" s="44">
        <v>136686.30673800001</v>
      </c>
      <c r="J16" s="74">
        <v>0.45833299999999999</v>
      </c>
      <c r="K16" s="44">
        <v>55</v>
      </c>
      <c r="L16" s="44">
        <v>150238.84435100001</v>
      </c>
      <c r="M16" s="66">
        <v>0.74545499999999998</v>
      </c>
      <c r="N16" s="43">
        <v>0</v>
      </c>
      <c r="O16" s="44">
        <v>0</v>
      </c>
      <c r="P16" s="74">
        <v>0</v>
      </c>
    </row>
    <row r="17" spans="1:16" ht="15" customHeight="1" x14ac:dyDescent="0.25">
      <c r="A17" s="111"/>
      <c r="B17" s="114"/>
      <c r="C17" s="84" t="s">
        <v>55</v>
      </c>
      <c r="D17" s="44">
        <v>81</v>
      </c>
      <c r="E17" s="53">
        <v>5.7446999999999998E-2</v>
      </c>
      <c r="F17" s="44">
        <v>143912.35075899999</v>
      </c>
      <c r="G17" s="66">
        <v>0.54320999999999997</v>
      </c>
      <c r="H17" s="43">
        <v>44</v>
      </c>
      <c r="I17" s="44">
        <v>124270.74386800001</v>
      </c>
      <c r="J17" s="74">
        <v>0.204545</v>
      </c>
      <c r="K17" s="44">
        <v>37</v>
      </c>
      <c r="L17" s="44">
        <v>167269.937332</v>
      </c>
      <c r="M17" s="66">
        <v>0.94594599999999995</v>
      </c>
      <c r="N17" s="43">
        <v>0</v>
      </c>
      <c r="O17" s="44">
        <v>0</v>
      </c>
      <c r="P17" s="74">
        <v>0</v>
      </c>
    </row>
    <row r="18" spans="1:16" s="3" customFormat="1" ht="15" customHeight="1" x14ac:dyDescent="0.25">
      <c r="A18" s="111"/>
      <c r="B18" s="114"/>
      <c r="C18" s="84" t="s">
        <v>56</v>
      </c>
      <c r="D18" s="35">
        <v>149</v>
      </c>
      <c r="E18" s="55">
        <v>7.3617000000000002E-2</v>
      </c>
      <c r="F18" s="35">
        <v>166100.58400599999</v>
      </c>
      <c r="G18" s="68">
        <v>0.36241600000000002</v>
      </c>
      <c r="H18" s="43">
        <v>40</v>
      </c>
      <c r="I18" s="44">
        <v>145874.68473899999</v>
      </c>
      <c r="J18" s="74">
        <v>0.05</v>
      </c>
      <c r="K18" s="35">
        <v>109</v>
      </c>
      <c r="L18" s="35">
        <v>173522.93236100001</v>
      </c>
      <c r="M18" s="68">
        <v>0.47706399999999999</v>
      </c>
      <c r="N18" s="43">
        <v>0</v>
      </c>
      <c r="O18" s="44">
        <v>0</v>
      </c>
      <c r="P18" s="74">
        <v>0</v>
      </c>
    </row>
    <row r="19" spans="1:16" s="3" customFormat="1" ht="15" customHeight="1" x14ac:dyDescent="0.25">
      <c r="A19" s="112"/>
      <c r="B19" s="115"/>
      <c r="C19" s="85" t="s">
        <v>9</v>
      </c>
      <c r="D19" s="46">
        <v>1567</v>
      </c>
      <c r="E19" s="54">
        <v>6.8132999999999999E-2</v>
      </c>
      <c r="F19" s="46">
        <v>112481.79709199999</v>
      </c>
      <c r="G19" s="67">
        <v>0.41480499999999998</v>
      </c>
      <c r="H19" s="87">
        <v>474</v>
      </c>
      <c r="I19" s="46">
        <v>127296.750829</v>
      </c>
      <c r="J19" s="75">
        <v>0.40506300000000001</v>
      </c>
      <c r="K19" s="46">
        <v>1093</v>
      </c>
      <c r="L19" s="46">
        <v>106057.013861</v>
      </c>
      <c r="M19" s="67">
        <v>0.41903000000000001</v>
      </c>
      <c r="N19" s="87">
        <v>0</v>
      </c>
      <c r="O19" s="46">
        <v>0</v>
      </c>
      <c r="P19" s="75">
        <v>0</v>
      </c>
    </row>
    <row r="20" spans="1:16" ht="15" customHeight="1" x14ac:dyDescent="0.25">
      <c r="A20" s="110">
        <v>2</v>
      </c>
      <c r="B20" s="113" t="s">
        <v>57</v>
      </c>
      <c r="C20" s="84" t="s">
        <v>46</v>
      </c>
      <c r="D20" s="44">
        <v>8</v>
      </c>
      <c r="E20" s="53">
        <v>0.33333299999999999</v>
      </c>
      <c r="F20" s="44">
        <v>50552.25</v>
      </c>
      <c r="G20" s="66">
        <v>0.125</v>
      </c>
      <c r="H20" s="43">
        <v>1</v>
      </c>
      <c r="I20" s="44">
        <v>56757</v>
      </c>
      <c r="J20" s="74">
        <v>0</v>
      </c>
      <c r="K20" s="44">
        <v>7</v>
      </c>
      <c r="L20" s="44">
        <v>49665.857143000001</v>
      </c>
      <c r="M20" s="66">
        <v>0.14285700000000001</v>
      </c>
      <c r="N20" s="43">
        <v>0</v>
      </c>
      <c r="O20" s="44">
        <v>0</v>
      </c>
      <c r="P20" s="74">
        <v>0</v>
      </c>
    </row>
    <row r="21" spans="1:16" ht="15" customHeight="1" x14ac:dyDescent="0.25">
      <c r="A21" s="111"/>
      <c r="B21" s="114"/>
      <c r="C21" s="84" t="s">
        <v>47</v>
      </c>
      <c r="D21" s="44">
        <v>82</v>
      </c>
      <c r="E21" s="53">
        <v>0.416244</v>
      </c>
      <c r="F21" s="44">
        <v>82003.756097999998</v>
      </c>
      <c r="G21" s="66">
        <v>0.10975600000000001</v>
      </c>
      <c r="H21" s="43">
        <v>26</v>
      </c>
      <c r="I21" s="44">
        <v>82947.307692000002</v>
      </c>
      <c r="J21" s="74">
        <v>0.19230800000000001</v>
      </c>
      <c r="K21" s="44">
        <v>56</v>
      </c>
      <c r="L21" s="44">
        <v>81565.678570999997</v>
      </c>
      <c r="M21" s="66">
        <v>7.1429000000000006E-2</v>
      </c>
      <c r="N21" s="43">
        <v>0</v>
      </c>
      <c r="O21" s="44">
        <v>0</v>
      </c>
      <c r="P21" s="74">
        <v>0</v>
      </c>
    </row>
    <row r="22" spans="1:16" ht="15" customHeight="1" x14ac:dyDescent="0.25">
      <c r="A22" s="111"/>
      <c r="B22" s="114"/>
      <c r="C22" s="84" t="s">
        <v>48</v>
      </c>
      <c r="D22" s="44">
        <v>427</v>
      </c>
      <c r="E22" s="53">
        <v>0.228464</v>
      </c>
      <c r="F22" s="44">
        <v>88442.536300000007</v>
      </c>
      <c r="G22" s="66">
        <v>7.7283000000000004E-2</v>
      </c>
      <c r="H22" s="43">
        <v>201</v>
      </c>
      <c r="I22" s="44">
        <v>88883.189054999995</v>
      </c>
      <c r="J22" s="74">
        <v>8.4576999999999999E-2</v>
      </c>
      <c r="K22" s="44">
        <v>226</v>
      </c>
      <c r="L22" s="44">
        <v>88050.628318999996</v>
      </c>
      <c r="M22" s="66">
        <v>7.0795999999999998E-2</v>
      </c>
      <c r="N22" s="43">
        <v>0</v>
      </c>
      <c r="O22" s="44">
        <v>0</v>
      </c>
      <c r="P22" s="74">
        <v>0</v>
      </c>
    </row>
    <row r="23" spans="1:16" ht="15" customHeight="1" x14ac:dyDescent="0.25">
      <c r="A23" s="111"/>
      <c r="B23" s="114"/>
      <c r="C23" s="84" t="s">
        <v>49</v>
      </c>
      <c r="D23" s="44">
        <v>364</v>
      </c>
      <c r="E23" s="53">
        <v>9.3983999999999998E-2</v>
      </c>
      <c r="F23" s="44">
        <v>98710.236264000006</v>
      </c>
      <c r="G23" s="66">
        <v>0.236264</v>
      </c>
      <c r="H23" s="43">
        <v>168</v>
      </c>
      <c r="I23" s="44">
        <v>101582.428571</v>
      </c>
      <c r="J23" s="74">
        <v>0.32142900000000002</v>
      </c>
      <c r="K23" s="44">
        <v>196</v>
      </c>
      <c r="L23" s="44">
        <v>96248.357143000001</v>
      </c>
      <c r="M23" s="66">
        <v>0.16326499999999999</v>
      </c>
      <c r="N23" s="43">
        <v>0</v>
      </c>
      <c r="O23" s="44">
        <v>0</v>
      </c>
      <c r="P23" s="74">
        <v>0</v>
      </c>
    </row>
    <row r="24" spans="1:16" ht="15" customHeight="1" x14ac:dyDescent="0.25">
      <c r="A24" s="111"/>
      <c r="B24" s="114"/>
      <c r="C24" s="84" t="s">
        <v>50</v>
      </c>
      <c r="D24" s="44">
        <v>223</v>
      </c>
      <c r="E24" s="53">
        <v>6.0042999999999999E-2</v>
      </c>
      <c r="F24" s="44">
        <v>109138.233184</v>
      </c>
      <c r="G24" s="66">
        <v>0.34529100000000001</v>
      </c>
      <c r="H24" s="43">
        <v>112</v>
      </c>
      <c r="I24" s="44">
        <v>116297.625</v>
      </c>
      <c r="J24" s="74">
        <v>0.51785700000000001</v>
      </c>
      <c r="K24" s="44">
        <v>111</v>
      </c>
      <c r="L24" s="44">
        <v>101914.342342</v>
      </c>
      <c r="M24" s="66">
        <v>0.17117099999999999</v>
      </c>
      <c r="N24" s="43">
        <v>0</v>
      </c>
      <c r="O24" s="44">
        <v>0</v>
      </c>
      <c r="P24" s="74">
        <v>0</v>
      </c>
    </row>
    <row r="25" spans="1:16" ht="15" customHeight="1" x14ac:dyDescent="0.25">
      <c r="A25" s="111"/>
      <c r="B25" s="114"/>
      <c r="C25" s="84" t="s">
        <v>51</v>
      </c>
      <c r="D25" s="44">
        <v>167</v>
      </c>
      <c r="E25" s="53">
        <v>5.4149999999999997E-2</v>
      </c>
      <c r="F25" s="44">
        <v>123562.57485</v>
      </c>
      <c r="G25" s="66">
        <v>0.54491000000000001</v>
      </c>
      <c r="H25" s="43">
        <v>77</v>
      </c>
      <c r="I25" s="44">
        <v>133409.09090899999</v>
      </c>
      <c r="J25" s="74">
        <v>0.71428599999999998</v>
      </c>
      <c r="K25" s="44">
        <v>90</v>
      </c>
      <c r="L25" s="44">
        <v>115138.333333</v>
      </c>
      <c r="M25" s="66">
        <v>0.4</v>
      </c>
      <c r="N25" s="43">
        <v>0</v>
      </c>
      <c r="O25" s="44">
        <v>0</v>
      </c>
      <c r="P25" s="74">
        <v>0</v>
      </c>
    </row>
    <row r="26" spans="1:16" s="3" customFormat="1" ht="15" customHeight="1" x14ac:dyDescent="0.25">
      <c r="A26" s="111"/>
      <c r="B26" s="114"/>
      <c r="C26" s="84" t="s">
        <v>52</v>
      </c>
      <c r="D26" s="35">
        <v>98</v>
      </c>
      <c r="E26" s="55">
        <v>3.6759E-2</v>
      </c>
      <c r="F26" s="35">
        <v>134953.12244899999</v>
      </c>
      <c r="G26" s="68">
        <v>0.72448999999999997</v>
      </c>
      <c r="H26" s="43">
        <v>35</v>
      </c>
      <c r="I26" s="44">
        <v>132463.742857</v>
      </c>
      <c r="J26" s="74">
        <v>0.65714300000000003</v>
      </c>
      <c r="K26" s="35">
        <v>63</v>
      </c>
      <c r="L26" s="35">
        <v>136336.11111100001</v>
      </c>
      <c r="M26" s="68">
        <v>0.76190500000000005</v>
      </c>
      <c r="N26" s="43">
        <v>0</v>
      </c>
      <c r="O26" s="44">
        <v>0</v>
      </c>
      <c r="P26" s="74">
        <v>0</v>
      </c>
    </row>
    <row r="27" spans="1:16" ht="15" customHeight="1" x14ac:dyDescent="0.25">
      <c r="A27" s="111"/>
      <c r="B27" s="114"/>
      <c r="C27" s="84" t="s">
        <v>53</v>
      </c>
      <c r="D27" s="44">
        <v>61</v>
      </c>
      <c r="E27" s="53">
        <v>2.7994000000000002E-2</v>
      </c>
      <c r="F27" s="44">
        <v>124557.131148</v>
      </c>
      <c r="G27" s="66">
        <v>0.44262299999999999</v>
      </c>
      <c r="H27" s="43">
        <v>24</v>
      </c>
      <c r="I27" s="44">
        <v>129514.208333</v>
      </c>
      <c r="J27" s="74">
        <v>0.54166700000000001</v>
      </c>
      <c r="K27" s="44">
        <v>37</v>
      </c>
      <c r="L27" s="44">
        <v>121341.72973000001</v>
      </c>
      <c r="M27" s="66">
        <v>0.37837799999999999</v>
      </c>
      <c r="N27" s="43">
        <v>0</v>
      </c>
      <c r="O27" s="44">
        <v>0</v>
      </c>
      <c r="P27" s="74">
        <v>0</v>
      </c>
    </row>
    <row r="28" spans="1:16" ht="15" customHeight="1" x14ac:dyDescent="0.25">
      <c r="A28" s="111"/>
      <c r="B28" s="114"/>
      <c r="C28" s="84" t="s">
        <v>54</v>
      </c>
      <c r="D28" s="44">
        <v>29</v>
      </c>
      <c r="E28" s="53">
        <v>1.4803E-2</v>
      </c>
      <c r="F28" s="44">
        <v>153743.93103400001</v>
      </c>
      <c r="G28" s="66">
        <v>0.37930999999999998</v>
      </c>
      <c r="H28" s="43">
        <v>10</v>
      </c>
      <c r="I28" s="44">
        <v>135279.4</v>
      </c>
      <c r="J28" s="74">
        <v>0.1</v>
      </c>
      <c r="K28" s="44">
        <v>19</v>
      </c>
      <c r="L28" s="44">
        <v>163462.105263</v>
      </c>
      <c r="M28" s="66">
        <v>0.52631600000000001</v>
      </c>
      <c r="N28" s="43">
        <v>0</v>
      </c>
      <c r="O28" s="44">
        <v>0</v>
      </c>
      <c r="P28" s="74">
        <v>0</v>
      </c>
    </row>
    <row r="29" spans="1:16" ht="15" customHeight="1" x14ac:dyDescent="0.25">
      <c r="A29" s="111"/>
      <c r="B29" s="114"/>
      <c r="C29" s="84" t="s">
        <v>55</v>
      </c>
      <c r="D29" s="44">
        <v>11</v>
      </c>
      <c r="E29" s="53">
        <v>7.8009999999999998E-3</v>
      </c>
      <c r="F29" s="44">
        <v>155883.45454499999</v>
      </c>
      <c r="G29" s="66">
        <v>0.36363600000000001</v>
      </c>
      <c r="H29" s="43">
        <v>8</v>
      </c>
      <c r="I29" s="44">
        <v>158216.875</v>
      </c>
      <c r="J29" s="74">
        <v>0.375</v>
      </c>
      <c r="K29" s="44">
        <v>3</v>
      </c>
      <c r="L29" s="44">
        <v>149661</v>
      </c>
      <c r="M29" s="66">
        <v>0.33333299999999999</v>
      </c>
      <c r="N29" s="43">
        <v>0</v>
      </c>
      <c r="O29" s="44">
        <v>0</v>
      </c>
      <c r="P29" s="74">
        <v>0</v>
      </c>
    </row>
    <row r="30" spans="1:16" s="3" customFormat="1" ht="15" customHeight="1" x14ac:dyDescent="0.25">
      <c r="A30" s="111"/>
      <c r="B30" s="114"/>
      <c r="C30" s="84" t="s">
        <v>56</v>
      </c>
      <c r="D30" s="35">
        <v>15</v>
      </c>
      <c r="E30" s="55">
        <v>7.4110000000000001E-3</v>
      </c>
      <c r="F30" s="35">
        <v>113402.4</v>
      </c>
      <c r="G30" s="68">
        <v>0</v>
      </c>
      <c r="H30" s="43">
        <v>12</v>
      </c>
      <c r="I30" s="44">
        <v>102620.083333</v>
      </c>
      <c r="J30" s="74">
        <v>0</v>
      </c>
      <c r="K30" s="35">
        <v>3</v>
      </c>
      <c r="L30" s="35">
        <v>156531.66666700001</v>
      </c>
      <c r="M30" s="68">
        <v>0</v>
      </c>
      <c r="N30" s="43">
        <v>0</v>
      </c>
      <c r="O30" s="44">
        <v>0</v>
      </c>
      <c r="P30" s="74">
        <v>0</v>
      </c>
    </row>
    <row r="31" spans="1:16" s="3" customFormat="1" ht="15" customHeight="1" x14ac:dyDescent="0.25">
      <c r="A31" s="112"/>
      <c r="B31" s="115"/>
      <c r="C31" s="85" t="s">
        <v>9</v>
      </c>
      <c r="D31" s="46">
        <v>1485</v>
      </c>
      <c r="E31" s="54">
        <v>6.4568E-2</v>
      </c>
      <c r="F31" s="46">
        <v>104036.841751</v>
      </c>
      <c r="G31" s="67">
        <v>0.27609400000000001</v>
      </c>
      <c r="H31" s="87">
        <v>674</v>
      </c>
      <c r="I31" s="46">
        <v>106880.017804</v>
      </c>
      <c r="J31" s="75">
        <v>0.33976299999999998</v>
      </c>
      <c r="K31" s="46">
        <v>811</v>
      </c>
      <c r="L31" s="46">
        <v>101673.95561</v>
      </c>
      <c r="M31" s="67">
        <v>0.22318099999999999</v>
      </c>
      <c r="N31" s="87">
        <v>0</v>
      </c>
      <c r="O31" s="46">
        <v>0</v>
      </c>
      <c r="P31" s="75">
        <v>0</v>
      </c>
    </row>
    <row r="32" spans="1:16" ht="15" customHeight="1" x14ac:dyDescent="0.25">
      <c r="A32" s="110">
        <v>3</v>
      </c>
      <c r="B32" s="113" t="s">
        <v>58</v>
      </c>
      <c r="C32" s="84" t="s">
        <v>46</v>
      </c>
      <c r="D32" s="44">
        <v>7</v>
      </c>
      <c r="E32" s="44">
        <v>0</v>
      </c>
      <c r="F32" s="44">
        <v>49464.505481</v>
      </c>
      <c r="G32" s="66">
        <v>0.125</v>
      </c>
      <c r="H32" s="43">
        <v>0</v>
      </c>
      <c r="I32" s="44">
        <v>55669.255481</v>
      </c>
      <c r="J32" s="74">
        <v>0</v>
      </c>
      <c r="K32" s="44">
        <v>7</v>
      </c>
      <c r="L32" s="44">
        <v>49665.857143000001</v>
      </c>
      <c r="M32" s="66">
        <v>0.14285700000000001</v>
      </c>
      <c r="N32" s="43">
        <v>0</v>
      </c>
      <c r="O32" s="44">
        <v>0</v>
      </c>
      <c r="P32" s="74">
        <v>0</v>
      </c>
    </row>
    <row r="33" spans="1:16" ht="15" customHeight="1" x14ac:dyDescent="0.25">
      <c r="A33" s="111"/>
      <c r="B33" s="114"/>
      <c r="C33" s="84" t="s">
        <v>47</v>
      </c>
      <c r="D33" s="44">
        <v>37</v>
      </c>
      <c r="E33" s="44">
        <v>0</v>
      </c>
      <c r="F33" s="44">
        <v>12428.353999000001</v>
      </c>
      <c r="G33" s="66">
        <v>6.5311999999999995E-2</v>
      </c>
      <c r="H33" s="43">
        <v>20</v>
      </c>
      <c r="I33" s="44">
        <v>-8181.2132460000003</v>
      </c>
      <c r="J33" s="74">
        <v>-0.14102600000000001</v>
      </c>
      <c r="K33" s="44">
        <v>17</v>
      </c>
      <c r="L33" s="44">
        <v>15306.14091</v>
      </c>
      <c r="M33" s="66">
        <v>7.1429000000000006E-2</v>
      </c>
      <c r="N33" s="43">
        <v>0</v>
      </c>
      <c r="O33" s="44">
        <v>0</v>
      </c>
      <c r="P33" s="74">
        <v>0</v>
      </c>
    </row>
    <row r="34" spans="1:16" ht="15" customHeight="1" x14ac:dyDescent="0.25">
      <c r="A34" s="111"/>
      <c r="B34" s="114"/>
      <c r="C34" s="84" t="s">
        <v>48</v>
      </c>
      <c r="D34" s="44">
        <v>222</v>
      </c>
      <c r="E34" s="44">
        <v>0</v>
      </c>
      <c r="F34" s="44">
        <v>8696.0922859999991</v>
      </c>
      <c r="G34" s="66">
        <v>-3.9789999999999999E-2</v>
      </c>
      <c r="H34" s="43">
        <v>124</v>
      </c>
      <c r="I34" s="44">
        <v>-3727.3974199999998</v>
      </c>
      <c r="J34" s="74">
        <v>-4.5293E-2</v>
      </c>
      <c r="K34" s="44">
        <v>98</v>
      </c>
      <c r="L34" s="44">
        <v>16042.770004</v>
      </c>
      <c r="M34" s="66">
        <v>-3.8579000000000002E-2</v>
      </c>
      <c r="N34" s="43">
        <v>0</v>
      </c>
      <c r="O34" s="44">
        <v>0</v>
      </c>
      <c r="P34" s="74">
        <v>0</v>
      </c>
    </row>
    <row r="35" spans="1:16" ht="15" customHeight="1" x14ac:dyDescent="0.25">
      <c r="A35" s="111"/>
      <c r="B35" s="114"/>
      <c r="C35" s="84" t="s">
        <v>49</v>
      </c>
      <c r="D35" s="44">
        <v>61</v>
      </c>
      <c r="E35" s="44">
        <v>0</v>
      </c>
      <c r="F35" s="44">
        <v>4688.0114409999996</v>
      </c>
      <c r="G35" s="66">
        <v>-1.4560999999999999E-2</v>
      </c>
      <c r="H35" s="43">
        <v>80</v>
      </c>
      <c r="I35" s="44">
        <v>-26637.283361000002</v>
      </c>
      <c r="J35" s="74">
        <v>-6.4935000000000007E-2</v>
      </c>
      <c r="K35" s="44">
        <v>-19</v>
      </c>
      <c r="L35" s="44">
        <v>16223.243323000001</v>
      </c>
      <c r="M35" s="66">
        <v>-3.2084000000000001E-2</v>
      </c>
      <c r="N35" s="43">
        <v>0</v>
      </c>
      <c r="O35" s="44">
        <v>0</v>
      </c>
      <c r="P35" s="74">
        <v>0</v>
      </c>
    </row>
    <row r="36" spans="1:16" ht="15" customHeight="1" x14ac:dyDescent="0.25">
      <c r="A36" s="111"/>
      <c r="B36" s="114"/>
      <c r="C36" s="84" t="s">
        <v>50</v>
      </c>
      <c r="D36" s="44">
        <v>-29</v>
      </c>
      <c r="E36" s="44">
        <v>0</v>
      </c>
      <c r="F36" s="44">
        <v>2318.6637190000001</v>
      </c>
      <c r="G36" s="66">
        <v>-0.118994</v>
      </c>
      <c r="H36" s="43">
        <v>37</v>
      </c>
      <c r="I36" s="44">
        <v>-22868.258776999999</v>
      </c>
      <c r="J36" s="74">
        <v>-2.8809999999999999E-2</v>
      </c>
      <c r="K36" s="44">
        <v>-66</v>
      </c>
      <c r="L36" s="44">
        <v>8800.8382650000003</v>
      </c>
      <c r="M36" s="66">
        <v>-0.25820700000000002</v>
      </c>
      <c r="N36" s="43">
        <v>0</v>
      </c>
      <c r="O36" s="44">
        <v>0</v>
      </c>
      <c r="P36" s="74">
        <v>0</v>
      </c>
    </row>
    <row r="37" spans="1:16" ht="15" customHeight="1" x14ac:dyDescent="0.25">
      <c r="A37" s="111"/>
      <c r="B37" s="114"/>
      <c r="C37" s="84" t="s">
        <v>51</v>
      </c>
      <c r="D37" s="44">
        <v>-44</v>
      </c>
      <c r="E37" s="44">
        <v>0</v>
      </c>
      <c r="F37" s="44">
        <v>9187.2176139999992</v>
      </c>
      <c r="G37" s="66">
        <v>-3.8027999999999999E-2</v>
      </c>
      <c r="H37" s="43">
        <v>27</v>
      </c>
      <c r="I37" s="44">
        <v>-11954.085988000001</v>
      </c>
      <c r="J37" s="74">
        <v>-8.5713999999999999E-2</v>
      </c>
      <c r="K37" s="44">
        <v>-71</v>
      </c>
      <c r="L37" s="44">
        <v>10386.522575000001</v>
      </c>
      <c r="M37" s="66">
        <v>-0.11552800000000001</v>
      </c>
      <c r="N37" s="43">
        <v>0</v>
      </c>
      <c r="O37" s="44">
        <v>0</v>
      </c>
      <c r="P37" s="74">
        <v>0</v>
      </c>
    </row>
    <row r="38" spans="1:16" s="3" customFormat="1" ht="15" customHeight="1" x14ac:dyDescent="0.25">
      <c r="A38" s="111"/>
      <c r="B38" s="114"/>
      <c r="C38" s="84" t="s">
        <v>52</v>
      </c>
      <c r="D38" s="35">
        <v>-35</v>
      </c>
      <c r="E38" s="35">
        <v>0</v>
      </c>
      <c r="F38" s="35">
        <v>14240.715705000001</v>
      </c>
      <c r="G38" s="68">
        <v>2.6849999999999999E-3</v>
      </c>
      <c r="H38" s="43">
        <v>2</v>
      </c>
      <c r="I38" s="44">
        <v>2735.6845509999998</v>
      </c>
      <c r="J38" s="74">
        <v>2.0778999999999999E-2</v>
      </c>
      <c r="K38" s="35">
        <v>-37</v>
      </c>
      <c r="L38" s="35">
        <v>18598.869383000001</v>
      </c>
      <c r="M38" s="68">
        <v>1.1905000000000001E-2</v>
      </c>
      <c r="N38" s="43">
        <v>0</v>
      </c>
      <c r="O38" s="44">
        <v>0</v>
      </c>
      <c r="P38" s="74">
        <v>0</v>
      </c>
    </row>
    <row r="39" spans="1:16" ht="15" customHeight="1" x14ac:dyDescent="0.25">
      <c r="A39" s="111"/>
      <c r="B39" s="114"/>
      <c r="C39" s="84" t="s">
        <v>53</v>
      </c>
      <c r="D39" s="44">
        <v>-47</v>
      </c>
      <c r="E39" s="44">
        <v>0</v>
      </c>
      <c r="F39" s="44">
        <v>2017.6602989999999</v>
      </c>
      <c r="G39" s="66">
        <v>-0.13145100000000001</v>
      </c>
      <c r="H39" s="43">
        <v>-12</v>
      </c>
      <c r="I39" s="44">
        <v>-3998.3939009999999</v>
      </c>
      <c r="J39" s="74">
        <v>-6.9444000000000006E-2</v>
      </c>
      <c r="K39" s="44">
        <v>-35</v>
      </c>
      <c r="L39" s="44">
        <v>4288.8245749999996</v>
      </c>
      <c r="M39" s="66">
        <v>-0.177177</v>
      </c>
      <c r="N39" s="43">
        <v>0</v>
      </c>
      <c r="O39" s="44">
        <v>0</v>
      </c>
      <c r="P39" s="74">
        <v>0</v>
      </c>
    </row>
    <row r="40" spans="1:16" ht="15" customHeight="1" x14ac:dyDescent="0.25">
      <c r="A40" s="111"/>
      <c r="B40" s="114"/>
      <c r="C40" s="84" t="s">
        <v>54</v>
      </c>
      <c r="D40" s="44">
        <v>-50</v>
      </c>
      <c r="E40" s="44">
        <v>0</v>
      </c>
      <c r="F40" s="44">
        <v>7622.3132999999998</v>
      </c>
      <c r="G40" s="66">
        <v>-0.278918</v>
      </c>
      <c r="H40" s="43">
        <v>-14</v>
      </c>
      <c r="I40" s="44">
        <v>-1406.9067379999999</v>
      </c>
      <c r="J40" s="74">
        <v>-0.35833300000000001</v>
      </c>
      <c r="K40" s="44">
        <v>-36</v>
      </c>
      <c r="L40" s="44">
        <v>13223.260912</v>
      </c>
      <c r="M40" s="66">
        <v>-0.219139</v>
      </c>
      <c r="N40" s="43">
        <v>0</v>
      </c>
      <c r="O40" s="44">
        <v>0</v>
      </c>
      <c r="P40" s="74">
        <v>0</v>
      </c>
    </row>
    <row r="41" spans="1:16" ht="15" customHeight="1" x14ac:dyDescent="0.25">
      <c r="A41" s="111"/>
      <c r="B41" s="114"/>
      <c r="C41" s="84" t="s">
        <v>55</v>
      </c>
      <c r="D41" s="44">
        <v>-70</v>
      </c>
      <c r="E41" s="44">
        <v>0</v>
      </c>
      <c r="F41" s="44">
        <v>11971.103787</v>
      </c>
      <c r="G41" s="66">
        <v>-0.17957400000000001</v>
      </c>
      <c r="H41" s="43">
        <v>-36</v>
      </c>
      <c r="I41" s="44">
        <v>33946.131132000002</v>
      </c>
      <c r="J41" s="74">
        <v>0.170455</v>
      </c>
      <c r="K41" s="44">
        <v>-34</v>
      </c>
      <c r="L41" s="44">
        <v>-17608.937332000001</v>
      </c>
      <c r="M41" s="66">
        <v>-0.61261299999999996</v>
      </c>
      <c r="N41" s="43">
        <v>0</v>
      </c>
      <c r="O41" s="44">
        <v>0</v>
      </c>
      <c r="P41" s="74">
        <v>0</v>
      </c>
    </row>
    <row r="42" spans="1:16" s="3" customFormat="1" ht="15" customHeight="1" x14ac:dyDescent="0.25">
      <c r="A42" s="111"/>
      <c r="B42" s="114"/>
      <c r="C42" s="84" t="s">
        <v>56</v>
      </c>
      <c r="D42" s="35">
        <v>-134</v>
      </c>
      <c r="E42" s="35">
        <v>0</v>
      </c>
      <c r="F42" s="35">
        <v>-52698.184006000003</v>
      </c>
      <c r="G42" s="68">
        <v>-0.36241600000000002</v>
      </c>
      <c r="H42" s="43">
        <v>-28</v>
      </c>
      <c r="I42" s="44">
        <v>-43254.601405000001</v>
      </c>
      <c r="J42" s="74">
        <v>-0.05</v>
      </c>
      <c r="K42" s="35">
        <v>-106</v>
      </c>
      <c r="L42" s="35">
        <v>-16991.265694000002</v>
      </c>
      <c r="M42" s="68">
        <v>-0.47706399999999999</v>
      </c>
      <c r="N42" s="43">
        <v>0</v>
      </c>
      <c r="O42" s="44">
        <v>0</v>
      </c>
      <c r="P42" s="74">
        <v>0</v>
      </c>
    </row>
    <row r="43" spans="1:16" s="3" customFormat="1" ht="15" customHeight="1" x14ac:dyDescent="0.25">
      <c r="A43" s="112"/>
      <c r="B43" s="115"/>
      <c r="C43" s="85" t="s">
        <v>9</v>
      </c>
      <c r="D43" s="46">
        <v>-82</v>
      </c>
      <c r="E43" s="46">
        <v>0</v>
      </c>
      <c r="F43" s="46">
        <v>-8444.9553410000008</v>
      </c>
      <c r="G43" s="67">
        <v>-0.138711</v>
      </c>
      <c r="H43" s="87">
        <v>200</v>
      </c>
      <c r="I43" s="46">
        <v>-20416.733025000001</v>
      </c>
      <c r="J43" s="75">
        <v>-6.5300999999999998E-2</v>
      </c>
      <c r="K43" s="46">
        <v>-282</v>
      </c>
      <c r="L43" s="46">
        <v>-4383.0582510000004</v>
      </c>
      <c r="M43" s="67">
        <v>-0.195849</v>
      </c>
      <c r="N43" s="87">
        <v>0</v>
      </c>
      <c r="O43" s="46">
        <v>0</v>
      </c>
      <c r="P43" s="75">
        <v>0</v>
      </c>
    </row>
    <row r="44" spans="1:16" ht="15" customHeight="1" x14ac:dyDescent="0.25">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5">
      <c r="A45" s="111"/>
      <c r="B45" s="114"/>
      <c r="C45" s="84" t="s">
        <v>47</v>
      </c>
      <c r="D45" s="44">
        <v>7</v>
      </c>
      <c r="E45" s="53">
        <v>3.5533000000000002E-2</v>
      </c>
      <c r="F45" s="44">
        <v>141012.285714</v>
      </c>
      <c r="G45" s="66">
        <v>0.42857099999999998</v>
      </c>
      <c r="H45" s="43">
        <v>3</v>
      </c>
      <c r="I45" s="44">
        <v>234074.33333299999</v>
      </c>
      <c r="J45" s="74">
        <v>1</v>
      </c>
      <c r="K45" s="44">
        <v>4</v>
      </c>
      <c r="L45" s="44">
        <v>71215.75</v>
      </c>
      <c r="M45" s="66">
        <v>0</v>
      </c>
      <c r="N45" s="43">
        <v>0</v>
      </c>
      <c r="O45" s="44">
        <v>0</v>
      </c>
      <c r="P45" s="74">
        <v>0</v>
      </c>
    </row>
    <row r="46" spans="1:16" ht="15" customHeight="1" x14ac:dyDescent="0.25">
      <c r="A46" s="111"/>
      <c r="B46" s="114"/>
      <c r="C46" s="84" t="s">
        <v>48</v>
      </c>
      <c r="D46" s="44">
        <v>104</v>
      </c>
      <c r="E46" s="53">
        <v>5.5645E-2</v>
      </c>
      <c r="F46" s="44">
        <v>93473.961538000003</v>
      </c>
      <c r="G46" s="66">
        <v>0.15384600000000001</v>
      </c>
      <c r="H46" s="43">
        <v>49</v>
      </c>
      <c r="I46" s="44">
        <v>96054.040815999993</v>
      </c>
      <c r="J46" s="74">
        <v>0.122449</v>
      </c>
      <c r="K46" s="44">
        <v>55</v>
      </c>
      <c r="L46" s="44">
        <v>91175.345455000002</v>
      </c>
      <c r="M46" s="66">
        <v>0.18181800000000001</v>
      </c>
      <c r="N46" s="43">
        <v>0</v>
      </c>
      <c r="O46" s="44">
        <v>0</v>
      </c>
      <c r="P46" s="74">
        <v>0</v>
      </c>
    </row>
    <row r="47" spans="1:16" ht="15" customHeight="1" x14ac:dyDescent="0.25">
      <c r="A47" s="111"/>
      <c r="B47" s="114"/>
      <c r="C47" s="84" t="s">
        <v>49</v>
      </c>
      <c r="D47" s="44">
        <v>233</v>
      </c>
      <c r="E47" s="53">
        <v>6.0159999999999998E-2</v>
      </c>
      <c r="F47" s="44">
        <v>108161.98712400001</v>
      </c>
      <c r="G47" s="66">
        <v>0.39055800000000002</v>
      </c>
      <c r="H47" s="43">
        <v>115</v>
      </c>
      <c r="I47" s="44">
        <v>114915.347826</v>
      </c>
      <c r="J47" s="74">
        <v>0.39130399999999999</v>
      </c>
      <c r="K47" s="44">
        <v>118</v>
      </c>
      <c r="L47" s="44">
        <v>101580.322034</v>
      </c>
      <c r="M47" s="66">
        <v>0.38983099999999998</v>
      </c>
      <c r="N47" s="43">
        <v>0</v>
      </c>
      <c r="O47" s="44">
        <v>0</v>
      </c>
      <c r="P47" s="74">
        <v>0</v>
      </c>
    </row>
    <row r="48" spans="1:16" ht="15" customHeight="1" x14ac:dyDescent="0.25">
      <c r="A48" s="111"/>
      <c r="B48" s="114"/>
      <c r="C48" s="84" t="s">
        <v>50</v>
      </c>
      <c r="D48" s="44">
        <v>229</v>
      </c>
      <c r="E48" s="53">
        <v>6.1658999999999999E-2</v>
      </c>
      <c r="F48" s="44">
        <v>144659.842795</v>
      </c>
      <c r="G48" s="66">
        <v>0.786026</v>
      </c>
      <c r="H48" s="43">
        <v>115</v>
      </c>
      <c r="I48" s="44">
        <v>134650.156522</v>
      </c>
      <c r="J48" s="74">
        <v>0.60869600000000001</v>
      </c>
      <c r="K48" s="44">
        <v>114</v>
      </c>
      <c r="L48" s="44">
        <v>154757.33333299999</v>
      </c>
      <c r="M48" s="66">
        <v>0.96491199999999999</v>
      </c>
      <c r="N48" s="43">
        <v>0</v>
      </c>
      <c r="O48" s="44">
        <v>0</v>
      </c>
      <c r="P48" s="74">
        <v>0</v>
      </c>
    </row>
    <row r="49" spans="1:16" ht="15" customHeight="1" x14ac:dyDescent="0.25">
      <c r="A49" s="111"/>
      <c r="B49" s="114"/>
      <c r="C49" s="84" t="s">
        <v>51</v>
      </c>
      <c r="D49" s="44">
        <v>161</v>
      </c>
      <c r="E49" s="53">
        <v>5.2205000000000001E-2</v>
      </c>
      <c r="F49" s="44">
        <v>144097.73913</v>
      </c>
      <c r="G49" s="66">
        <v>0.81987600000000005</v>
      </c>
      <c r="H49" s="43">
        <v>66</v>
      </c>
      <c r="I49" s="44">
        <v>140435.878788</v>
      </c>
      <c r="J49" s="74">
        <v>0.69696999999999998</v>
      </c>
      <c r="K49" s="44">
        <v>95</v>
      </c>
      <c r="L49" s="44">
        <v>146641.76842099999</v>
      </c>
      <c r="M49" s="66">
        <v>0.90526300000000004</v>
      </c>
      <c r="N49" s="43">
        <v>0</v>
      </c>
      <c r="O49" s="44">
        <v>0</v>
      </c>
      <c r="P49" s="74">
        <v>0</v>
      </c>
    </row>
    <row r="50" spans="1:16" s="3" customFormat="1" ht="15" customHeight="1" x14ac:dyDescent="0.25">
      <c r="A50" s="111"/>
      <c r="B50" s="114"/>
      <c r="C50" s="84" t="s">
        <v>52</v>
      </c>
      <c r="D50" s="35">
        <v>108</v>
      </c>
      <c r="E50" s="55">
        <v>4.0509999999999997E-2</v>
      </c>
      <c r="F50" s="35">
        <v>156772.12963000001</v>
      </c>
      <c r="G50" s="68">
        <v>0.91666700000000001</v>
      </c>
      <c r="H50" s="43">
        <v>43</v>
      </c>
      <c r="I50" s="44">
        <v>161433.255814</v>
      </c>
      <c r="J50" s="74">
        <v>0.90697700000000003</v>
      </c>
      <c r="K50" s="35">
        <v>65</v>
      </c>
      <c r="L50" s="35">
        <v>153688.61538500001</v>
      </c>
      <c r="M50" s="68">
        <v>0.92307700000000004</v>
      </c>
      <c r="N50" s="43">
        <v>0</v>
      </c>
      <c r="O50" s="44">
        <v>0</v>
      </c>
      <c r="P50" s="74">
        <v>0</v>
      </c>
    </row>
    <row r="51" spans="1:16" ht="15" customHeight="1" x14ac:dyDescent="0.25">
      <c r="A51" s="111"/>
      <c r="B51" s="114"/>
      <c r="C51" s="84" t="s">
        <v>53</v>
      </c>
      <c r="D51" s="44">
        <v>88</v>
      </c>
      <c r="E51" s="53">
        <v>4.0384999999999997E-2</v>
      </c>
      <c r="F51" s="44">
        <v>148539.28409100001</v>
      </c>
      <c r="G51" s="66">
        <v>0.88636400000000004</v>
      </c>
      <c r="H51" s="43">
        <v>34</v>
      </c>
      <c r="I51" s="44">
        <v>129426.44117599999</v>
      </c>
      <c r="J51" s="74">
        <v>0.5</v>
      </c>
      <c r="K51" s="44">
        <v>54</v>
      </c>
      <c r="L51" s="44">
        <v>160573.29629599999</v>
      </c>
      <c r="M51" s="66">
        <v>1.1296299999999999</v>
      </c>
      <c r="N51" s="43">
        <v>0</v>
      </c>
      <c r="O51" s="44">
        <v>0</v>
      </c>
      <c r="P51" s="74">
        <v>0</v>
      </c>
    </row>
    <row r="52" spans="1:16" ht="15" customHeight="1" x14ac:dyDescent="0.25">
      <c r="A52" s="111"/>
      <c r="B52" s="114"/>
      <c r="C52" s="84" t="s">
        <v>54</v>
      </c>
      <c r="D52" s="44">
        <v>60</v>
      </c>
      <c r="E52" s="53">
        <v>3.0627999999999999E-2</v>
      </c>
      <c r="F52" s="44">
        <v>158743.783333</v>
      </c>
      <c r="G52" s="66">
        <v>0.58333299999999999</v>
      </c>
      <c r="H52" s="43">
        <v>27</v>
      </c>
      <c r="I52" s="44">
        <v>151307.37036999999</v>
      </c>
      <c r="J52" s="74">
        <v>0.51851899999999995</v>
      </c>
      <c r="K52" s="44">
        <v>33</v>
      </c>
      <c r="L52" s="44">
        <v>164828.121212</v>
      </c>
      <c r="M52" s="66">
        <v>0.63636400000000004</v>
      </c>
      <c r="N52" s="43">
        <v>0</v>
      </c>
      <c r="O52" s="44">
        <v>0</v>
      </c>
      <c r="P52" s="74">
        <v>0</v>
      </c>
    </row>
    <row r="53" spans="1:16" ht="15" customHeight="1" x14ac:dyDescent="0.25">
      <c r="A53" s="111"/>
      <c r="B53" s="114"/>
      <c r="C53" s="84" t="s">
        <v>55</v>
      </c>
      <c r="D53" s="44">
        <v>16</v>
      </c>
      <c r="E53" s="53">
        <v>1.1348E-2</v>
      </c>
      <c r="F53" s="44">
        <v>151239.4375</v>
      </c>
      <c r="G53" s="66">
        <v>0.5</v>
      </c>
      <c r="H53" s="43">
        <v>5</v>
      </c>
      <c r="I53" s="44">
        <v>121636</v>
      </c>
      <c r="J53" s="74">
        <v>0.2</v>
      </c>
      <c r="K53" s="44">
        <v>11</v>
      </c>
      <c r="L53" s="44">
        <v>164695.54545500001</v>
      </c>
      <c r="M53" s="66">
        <v>0.63636400000000004</v>
      </c>
      <c r="N53" s="43">
        <v>0</v>
      </c>
      <c r="O53" s="44">
        <v>0</v>
      </c>
      <c r="P53" s="74">
        <v>0</v>
      </c>
    </row>
    <row r="54" spans="1:16" s="3" customFormat="1" ht="15" customHeight="1" x14ac:dyDescent="0.25">
      <c r="A54" s="111"/>
      <c r="B54" s="114"/>
      <c r="C54" s="84" t="s">
        <v>56</v>
      </c>
      <c r="D54" s="35">
        <v>6</v>
      </c>
      <c r="E54" s="55">
        <v>2.9640000000000001E-3</v>
      </c>
      <c r="F54" s="35">
        <v>184592.33333299999</v>
      </c>
      <c r="G54" s="68">
        <v>0.33333299999999999</v>
      </c>
      <c r="H54" s="43">
        <v>3</v>
      </c>
      <c r="I54" s="44">
        <v>174220</v>
      </c>
      <c r="J54" s="74">
        <v>0</v>
      </c>
      <c r="K54" s="35">
        <v>3</v>
      </c>
      <c r="L54" s="35">
        <v>194964.66666700001</v>
      </c>
      <c r="M54" s="68">
        <v>0.66666700000000001</v>
      </c>
      <c r="N54" s="43">
        <v>0</v>
      </c>
      <c r="O54" s="44">
        <v>0</v>
      </c>
      <c r="P54" s="74">
        <v>0</v>
      </c>
    </row>
    <row r="55" spans="1:16" s="3" customFormat="1" ht="15" customHeight="1" x14ac:dyDescent="0.25">
      <c r="A55" s="112"/>
      <c r="B55" s="115"/>
      <c r="C55" s="85" t="s">
        <v>9</v>
      </c>
      <c r="D55" s="46">
        <v>1012</v>
      </c>
      <c r="E55" s="54">
        <v>4.4001999999999999E-2</v>
      </c>
      <c r="F55" s="46">
        <v>133687.56917</v>
      </c>
      <c r="G55" s="67">
        <v>0.63636400000000004</v>
      </c>
      <c r="H55" s="87">
        <v>460</v>
      </c>
      <c r="I55" s="46">
        <v>130295.521739</v>
      </c>
      <c r="J55" s="75">
        <v>0.52391299999999996</v>
      </c>
      <c r="K55" s="46">
        <v>552</v>
      </c>
      <c r="L55" s="46">
        <v>136514.27536199999</v>
      </c>
      <c r="M55" s="67">
        <v>0.73007200000000005</v>
      </c>
      <c r="N55" s="87">
        <v>0</v>
      </c>
      <c r="O55" s="46">
        <v>0</v>
      </c>
      <c r="P55" s="75">
        <v>0</v>
      </c>
    </row>
    <row r="56" spans="1:16" ht="15" customHeight="1" x14ac:dyDescent="0.25">
      <c r="A56" s="110">
        <v>5</v>
      </c>
      <c r="B56" s="113" t="s">
        <v>60</v>
      </c>
      <c r="C56" s="84" t="s">
        <v>46</v>
      </c>
      <c r="D56" s="44">
        <v>24</v>
      </c>
      <c r="E56" s="53">
        <v>1</v>
      </c>
      <c r="F56" s="44">
        <v>43621.958333000002</v>
      </c>
      <c r="G56" s="66">
        <v>8.3333000000000004E-2</v>
      </c>
      <c r="H56" s="43">
        <v>9</v>
      </c>
      <c r="I56" s="44">
        <v>44020.444444000001</v>
      </c>
      <c r="J56" s="74">
        <v>0</v>
      </c>
      <c r="K56" s="44">
        <v>15</v>
      </c>
      <c r="L56" s="44">
        <v>43382.866667000002</v>
      </c>
      <c r="M56" s="66">
        <v>0.13333300000000001</v>
      </c>
      <c r="N56" s="43">
        <v>0</v>
      </c>
      <c r="O56" s="44">
        <v>0</v>
      </c>
      <c r="P56" s="74">
        <v>0</v>
      </c>
    </row>
    <row r="57" spans="1:16" ht="15" customHeight="1" x14ac:dyDescent="0.25">
      <c r="A57" s="111"/>
      <c r="B57" s="114"/>
      <c r="C57" s="84" t="s">
        <v>47</v>
      </c>
      <c r="D57" s="44">
        <v>197</v>
      </c>
      <c r="E57" s="53">
        <v>1</v>
      </c>
      <c r="F57" s="44">
        <v>76212.928933999996</v>
      </c>
      <c r="G57" s="66">
        <v>8.6293999999999996E-2</v>
      </c>
      <c r="H57" s="43">
        <v>50</v>
      </c>
      <c r="I57" s="44">
        <v>94956.12</v>
      </c>
      <c r="J57" s="74">
        <v>0.18</v>
      </c>
      <c r="K57" s="44">
        <v>147</v>
      </c>
      <c r="L57" s="44">
        <v>69837.693878000005</v>
      </c>
      <c r="M57" s="66">
        <v>5.4421999999999998E-2</v>
      </c>
      <c r="N57" s="43">
        <v>0</v>
      </c>
      <c r="O57" s="44">
        <v>0</v>
      </c>
      <c r="P57" s="74">
        <v>0</v>
      </c>
    </row>
    <row r="58" spans="1:16" ht="15" customHeight="1" x14ac:dyDescent="0.25">
      <c r="A58" s="111"/>
      <c r="B58" s="114"/>
      <c r="C58" s="84" t="s">
        <v>48</v>
      </c>
      <c r="D58" s="44">
        <v>1869</v>
      </c>
      <c r="E58" s="53">
        <v>1</v>
      </c>
      <c r="F58" s="44">
        <v>83324.145531999995</v>
      </c>
      <c r="G58" s="66">
        <v>9.1493000000000005E-2</v>
      </c>
      <c r="H58" s="43">
        <v>721</v>
      </c>
      <c r="I58" s="44">
        <v>92951.904299999995</v>
      </c>
      <c r="J58" s="74">
        <v>0.112344</v>
      </c>
      <c r="K58" s="44">
        <v>1148</v>
      </c>
      <c r="L58" s="44">
        <v>77277.443379999997</v>
      </c>
      <c r="M58" s="66">
        <v>7.8396999999999994E-2</v>
      </c>
      <c r="N58" s="43">
        <v>0</v>
      </c>
      <c r="O58" s="44">
        <v>0</v>
      </c>
      <c r="P58" s="74">
        <v>0</v>
      </c>
    </row>
    <row r="59" spans="1:16" ht="15" customHeight="1" x14ac:dyDescent="0.25">
      <c r="A59" s="111"/>
      <c r="B59" s="114"/>
      <c r="C59" s="84" t="s">
        <v>49</v>
      </c>
      <c r="D59" s="44">
        <v>3873</v>
      </c>
      <c r="E59" s="53">
        <v>1</v>
      </c>
      <c r="F59" s="44">
        <v>94024.525949000003</v>
      </c>
      <c r="G59" s="66">
        <v>0.217919</v>
      </c>
      <c r="H59" s="43">
        <v>1402</v>
      </c>
      <c r="I59" s="44">
        <v>110942.27746100001</v>
      </c>
      <c r="J59" s="74">
        <v>0.295292</v>
      </c>
      <c r="K59" s="44">
        <v>2471</v>
      </c>
      <c r="L59" s="44">
        <v>84425.704572999995</v>
      </c>
      <c r="M59" s="66">
        <v>0.17401900000000001</v>
      </c>
      <c r="N59" s="43">
        <v>0</v>
      </c>
      <c r="O59" s="44">
        <v>0</v>
      </c>
      <c r="P59" s="74">
        <v>0</v>
      </c>
    </row>
    <row r="60" spans="1:16" ht="15" customHeight="1" x14ac:dyDescent="0.25">
      <c r="A60" s="111"/>
      <c r="B60" s="114"/>
      <c r="C60" s="84" t="s">
        <v>50</v>
      </c>
      <c r="D60" s="44">
        <v>3714</v>
      </c>
      <c r="E60" s="53">
        <v>1</v>
      </c>
      <c r="F60" s="44">
        <v>116026.633279</v>
      </c>
      <c r="G60" s="66">
        <v>0.49784600000000001</v>
      </c>
      <c r="H60" s="43">
        <v>1298</v>
      </c>
      <c r="I60" s="44">
        <v>137302.44067800001</v>
      </c>
      <c r="J60" s="74">
        <v>0.60631699999999999</v>
      </c>
      <c r="K60" s="44">
        <v>2416</v>
      </c>
      <c r="L60" s="44">
        <v>104596.17053</v>
      </c>
      <c r="M60" s="66">
        <v>0.43957000000000002</v>
      </c>
      <c r="N60" s="43">
        <v>0</v>
      </c>
      <c r="O60" s="44">
        <v>0</v>
      </c>
      <c r="P60" s="74">
        <v>0</v>
      </c>
    </row>
    <row r="61" spans="1:16" ht="15" customHeight="1" x14ac:dyDescent="0.25">
      <c r="A61" s="111"/>
      <c r="B61" s="114"/>
      <c r="C61" s="84" t="s">
        <v>51</v>
      </c>
      <c r="D61" s="44">
        <v>3084</v>
      </c>
      <c r="E61" s="53">
        <v>1</v>
      </c>
      <c r="F61" s="44">
        <v>132868.26978</v>
      </c>
      <c r="G61" s="66">
        <v>0.77561599999999997</v>
      </c>
      <c r="H61" s="43">
        <v>1054</v>
      </c>
      <c r="I61" s="44">
        <v>151837.33965800001</v>
      </c>
      <c r="J61" s="74">
        <v>0.82258100000000001</v>
      </c>
      <c r="K61" s="44">
        <v>2030</v>
      </c>
      <c r="L61" s="44">
        <v>123019.304433</v>
      </c>
      <c r="M61" s="66">
        <v>0.75123200000000001</v>
      </c>
      <c r="N61" s="43">
        <v>0</v>
      </c>
      <c r="O61" s="44">
        <v>0</v>
      </c>
      <c r="P61" s="74">
        <v>0</v>
      </c>
    </row>
    <row r="62" spans="1:16" s="3" customFormat="1" ht="15" customHeight="1" x14ac:dyDescent="0.25">
      <c r="A62" s="111"/>
      <c r="B62" s="114"/>
      <c r="C62" s="84" t="s">
        <v>52</v>
      </c>
      <c r="D62" s="35">
        <v>2666</v>
      </c>
      <c r="E62" s="55">
        <v>1</v>
      </c>
      <c r="F62" s="35">
        <v>142062.49024799999</v>
      </c>
      <c r="G62" s="68">
        <v>0.930983</v>
      </c>
      <c r="H62" s="43">
        <v>940</v>
      </c>
      <c r="I62" s="44">
        <v>149868.66808500001</v>
      </c>
      <c r="J62" s="74">
        <v>0.78829800000000005</v>
      </c>
      <c r="K62" s="35">
        <v>1726</v>
      </c>
      <c r="L62" s="35">
        <v>137811.15353400001</v>
      </c>
      <c r="M62" s="68">
        <v>1.008691</v>
      </c>
      <c r="N62" s="43">
        <v>0</v>
      </c>
      <c r="O62" s="44">
        <v>0</v>
      </c>
      <c r="P62" s="74">
        <v>0</v>
      </c>
    </row>
    <row r="63" spans="1:16" ht="15" customHeight="1" x14ac:dyDescent="0.25">
      <c r="A63" s="111"/>
      <c r="B63" s="114"/>
      <c r="C63" s="84" t="s">
        <v>53</v>
      </c>
      <c r="D63" s="44">
        <v>2179</v>
      </c>
      <c r="E63" s="53">
        <v>1</v>
      </c>
      <c r="F63" s="44">
        <v>147850.18953599999</v>
      </c>
      <c r="G63" s="66">
        <v>0.96558100000000002</v>
      </c>
      <c r="H63" s="43">
        <v>809</v>
      </c>
      <c r="I63" s="44">
        <v>149811.87268199999</v>
      </c>
      <c r="J63" s="74">
        <v>0.74165599999999998</v>
      </c>
      <c r="K63" s="44">
        <v>1370</v>
      </c>
      <c r="L63" s="44">
        <v>146691.794161</v>
      </c>
      <c r="M63" s="66">
        <v>1.09781</v>
      </c>
      <c r="N63" s="43">
        <v>0</v>
      </c>
      <c r="O63" s="44">
        <v>0</v>
      </c>
      <c r="P63" s="74">
        <v>0</v>
      </c>
    </row>
    <row r="64" spans="1:16" ht="15" customHeight="1" x14ac:dyDescent="0.25">
      <c r="A64" s="111"/>
      <c r="B64" s="114"/>
      <c r="C64" s="84" t="s">
        <v>54</v>
      </c>
      <c r="D64" s="44">
        <v>1959</v>
      </c>
      <c r="E64" s="53">
        <v>1</v>
      </c>
      <c r="F64" s="44">
        <v>152892.26493100001</v>
      </c>
      <c r="G64" s="66">
        <v>0.86319599999999996</v>
      </c>
      <c r="H64" s="43">
        <v>752</v>
      </c>
      <c r="I64" s="44">
        <v>146671.61702100001</v>
      </c>
      <c r="J64" s="74">
        <v>0.49867</v>
      </c>
      <c r="K64" s="44">
        <v>1207</v>
      </c>
      <c r="L64" s="44">
        <v>156767.929577</v>
      </c>
      <c r="M64" s="66">
        <v>1.0903069999999999</v>
      </c>
      <c r="N64" s="43">
        <v>0</v>
      </c>
      <c r="O64" s="44">
        <v>0</v>
      </c>
      <c r="P64" s="74">
        <v>0</v>
      </c>
    </row>
    <row r="65" spans="1:16" ht="15" customHeight="1" x14ac:dyDescent="0.25">
      <c r="A65" s="111"/>
      <c r="B65" s="114"/>
      <c r="C65" s="84" t="s">
        <v>55</v>
      </c>
      <c r="D65" s="44">
        <v>1410</v>
      </c>
      <c r="E65" s="53">
        <v>1</v>
      </c>
      <c r="F65" s="44">
        <v>157679.17588699999</v>
      </c>
      <c r="G65" s="66">
        <v>0.66312099999999996</v>
      </c>
      <c r="H65" s="43">
        <v>591</v>
      </c>
      <c r="I65" s="44">
        <v>146121.846024</v>
      </c>
      <c r="J65" s="74">
        <v>0.33333299999999999</v>
      </c>
      <c r="K65" s="44">
        <v>819</v>
      </c>
      <c r="L65" s="44">
        <v>166019.080586</v>
      </c>
      <c r="M65" s="66">
        <v>0.90109899999999998</v>
      </c>
      <c r="N65" s="43">
        <v>0</v>
      </c>
      <c r="O65" s="44">
        <v>0</v>
      </c>
      <c r="P65" s="74">
        <v>0</v>
      </c>
    </row>
    <row r="66" spans="1:16" s="3" customFormat="1" ht="15" customHeight="1" x14ac:dyDescent="0.25">
      <c r="A66" s="111"/>
      <c r="B66" s="114"/>
      <c r="C66" s="84" t="s">
        <v>56</v>
      </c>
      <c r="D66" s="35">
        <v>2024</v>
      </c>
      <c r="E66" s="55">
        <v>1</v>
      </c>
      <c r="F66" s="35">
        <v>169533.341403</v>
      </c>
      <c r="G66" s="68">
        <v>0.34041500000000002</v>
      </c>
      <c r="H66" s="43">
        <v>869</v>
      </c>
      <c r="I66" s="44">
        <v>151200.860759</v>
      </c>
      <c r="J66" s="74">
        <v>0.10356700000000001</v>
      </c>
      <c r="K66" s="35">
        <v>1155</v>
      </c>
      <c r="L66" s="35">
        <v>183326.350649</v>
      </c>
      <c r="M66" s="68">
        <v>0.51861500000000005</v>
      </c>
      <c r="N66" s="43">
        <v>0</v>
      </c>
      <c r="O66" s="44">
        <v>0</v>
      </c>
      <c r="P66" s="74">
        <v>0</v>
      </c>
    </row>
    <row r="67" spans="1:16" s="3" customFormat="1" ht="15" customHeight="1" x14ac:dyDescent="0.25">
      <c r="A67" s="112"/>
      <c r="B67" s="115"/>
      <c r="C67" s="85" t="s">
        <v>9</v>
      </c>
      <c r="D67" s="46">
        <v>22999</v>
      </c>
      <c r="E67" s="54">
        <v>1</v>
      </c>
      <c r="F67" s="46">
        <v>127941.327058</v>
      </c>
      <c r="G67" s="67">
        <v>0.57289400000000001</v>
      </c>
      <c r="H67" s="87">
        <v>8495</v>
      </c>
      <c r="I67" s="46">
        <v>136089.63837599999</v>
      </c>
      <c r="J67" s="75">
        <v>0.48981799999999998</v>
      </c>
      <c r="K67" s="46">
        <v>14504</v>
      </c>
      <c r="L67" s="46">
        <v>123168.857074</v>
      </c>
      <c r="M67" s="67">
        <v>0.62155300000000002</v>
      </c>
      <c r="N67" s="87">
        <v>0</v>
      </c>
      <c r="O67" s="46">
        <v>0</v>
      </c>
      <c r="P67" s="75">
        <v>0</v>
      </c>
    </row>
    <row r="68" spans="1:16" s="3" customFormat="1" ht="15" customHeight="1" x14ac:dyDescent="0.25">
      <c r="A68" s="78"/>
      <c r="B68" s="79"/>
      <c r="C68" s="81"/>
      <c r="D68" s="45"/>
      <c r="E68" s="76"/>
      <c r="F68" s="45"/>
      <c r="G68" s="77"/>
      <c r="H68" s="45"/>
      <c r="I68" s="45"/>
      <c r="J68" s="77"/>
      <c r="K68" s="45"/>
      <c r="L68" s="45"/>
      <c r="M68" s="77"/>
      <c r="N68" s="45"/>
      <c r="O68" s="45"/>
      <c r="P68" s="77"/>
    </row>
    <row r="69" spans="1:16" s="37" customFormat="1" ht="15" customHeight="1" x14ac:dyDescent="0.25">
      <c r="A69" s="38" t="s">
        <v>2</v>
      </c>
      <c r="C69" s="82"/>
      <c r="D69" s="86">
        <f>+Nacional!D69</f>
        <v>44622</v>
      </c>
      <c r="F69" s="60"/>
      <c r="G69" s="69"/>
      <c r="H69" s="60"/>
      <c r="I69" s="60"/>
      <c r="J69" s="69"/>
      <c r="K69" s="60"/>
      <c r="L69" s="60"/>
      <c r="M69" s="69"/>
      <c r="N69" s="60"/>
      <c r="O69" s="60"/>
      <c r="P69" s="69"/>
    </row>
    <row r="70" spans="1:16" ht="15" customHeight="1" x14ac:dyDescent="0.25">
      <c r="A70" s="47"/>
      <c r="B70" s="24"/>
      <c r="C70" s="83"/>
      <c r="D70" s="61"/>
      <c r="E70" s="56"/>
      <c r="F70" s="61"/>
      <c r="G70" s="70"/>
      <c r="H70" s="61"/>
      <c r="I70" s="61"/>
      <c r="J70" s="70"/>
      <c r="K70" s="61"/>
      <c r="L70" s="61"/>
      <c r="M70" s="70"/>
      <c r="N70" s="61"/>
      <c r="O70" s="61"/>
      <c r="P70" s="70"/>
    </row>
    <row r="71" spans="1:16" ht="15" customHeight="1" x14ac:dyDescent="0.25">
      <c r="A71" s="48"/>
      <c r="C71" s="23"/>
      <c r="D71" s="35"/>
      <c r="E71" s="55"/>
      <c r="F71" s="35"/>
      <c r="G71" s="68"/>
      <c r="H71" s="35"/>
      <c r="I71" s="35"/>
      <c r="J71" s="68"/>
      <c r="K71" s="35"/>
      <c r="L71" s="35"/>
      <c r="M71" s="68"/>
      <c r="N71" s="35"/>
      <c r="O71" s="35"/>
      <c r="P71" s="68"/>
    </row>
    <row r="72" spans="1:16" ht="15" customHeight="1" x14ac:dyDescent="0.25">
      <c r="A72" s="48"/>
      <c r="C72" s="23"/>
      <c r="D72" s="35"/>
      <c r="E72" s="55"/>
      <c r="F72" s="35"/>
      <c r="G72" s="68"/>
      <c r="H72" s="35"/>
      <c r="I72" s="35"/>
      <c r="J72" s="68"/>
      <c r="K72" s="35"/>
      <c r="L72" s="35"/>
      <c r="M72" s="68"/>
      <c r="N72" s="35"/>
      <c r="O72" s="35"/>
      <c r="P72" s="68"/>
    </row>
    <row r="73" spans="1:16" ht="15" customHeight="1" x14ac:dyDescent="0.25">
      <c r="A73" s="48"/>
      <c r="C73" s="23"/>
      <c r="D73" s="35"/>
      <c r="E73" s="55"/>
      <c r="F73" s="35"/>
      <c r="G73" s="68"/>
      <c r="H73" s="35"/>
      <c r="I73" s="35"/>
      <c r="J73" s="68"/>
      <c r="K73" s="35"/>
      <c r="L73" s="35"/>
      <c r="M73" s="68"/>
      <c r="N73" s="35"/>
      <c r="O73" s="35"/>
      <c r="P73" s="68"/>
    </row>
    <row r="74" spans="1:16" ht="15" customHeight="1" x14ac:dyDescent="0.25">
      <c r="A74" s="48"/>
      <c r="C74" s="23"/>
      <c r="D74" s="35"/>
      <c r="E74" s="55"/>
      <c r="F74" s="35"/>
      <c r="G74" s="68"/>
      <c r="H74" s="35"/>
      <c r="I74" s="35"/>
      <c r="J74" s="68"/>
      <c r="K74" s="35"/>
      <c r="L74" s="35"/>
      <c r="M74" s="68"/>
      <c r="N74" s="35"/>
      <c r="O74" s="35"/>
      <c r="P74" s="68"/>
    </row>
    <row r="75" spans="1:16" ht="15" customHeight="1" x14ac:dyDescent="0.25">
      <c r="A75" s="48"/>
      <c r="C75" s="23"/>
      <c r="D75" s="35"/>
      <c r="E75" s="55"/>
      <c r="F75" s="35"/>
      <c r="G75" s="68"/>
      <c r="H75" s="35"/>
      <c r="I75" s="35"/>
      <c r="J75" s="68"/>
      <c r="K75" s="35"/>
      <c r="L75" s="35"/>
      <c r="M75" s="68"/>
      <c r="N75" s="35"/>
      <c r="O75" s="35"/>
      <c r="P75" s="68"/>
    </row>
    <row r="76" spans="1:16" ht="15" customHeight="1" x14ac:dyDescent="0.25">
      <c r="A76" s="48"/>
      <c r="C76" s="23"/>
      <c r="D76" s="35"/>
      <c r="E76" s="55"/>
      <c r="F76" s="35"/>
      <c r="G76" s="68"/>
      <c r="H76" s="35"/>
      <c r="I76" s="35"/>
      <c r="J76" s="68"/>
      <c r="K76" s="35"/>
      <c r="L76" s="35"/>
      <c r="M76" s="68"/>
      <c r="N76" s="35"/>
      <c r="O76" s="35"/>
      <c r="P76" s="68"/>
    </row>
    <row r="77" spans="1:16" ht="15" customHeight="1" x14ac:dyDescent="0.25">
      <c r="A77" s="48"/>
      <c r="C77" s="23"/>
      <c r="D77" s="35"/>
      <c r="E77" s="55"/>
      <c r="F77" s="35"/>
      <c r="G77" s="68"/>
      <c r="H77" s="35"/>
      <c r="I77" s="35"/>
      <c r="J77" s="68"/>
      <c r="K77" s="35"/>
      <c r="L77" s="35"/>
      <c r="M77" s="68"/>
      <c r="N77" s="35"/>
      <c r="O77" s="35"/>
      <c r="P77" s="68"/>
    </row>
    <row r="78" spans="1:16" ht="15" customHeight="1" x14ac:dyDescent="0.25">
      <c r="A78" s="48"/>
      <c r="C78" s="23"/>
      <c r="D78" s="35"/>
      <c r="E78" s="55"/>
      <c r="F78" s="35"/>
      <c r="G78" s="68"/>
      <c r="H78" s="35"/>
      <c r="I78" s="35"/>
      <c r="J78" s="68"/>
      <c r="K78" s="35"/>
      <c r="L78" s="35"/>
      <c r="M78" s="68"/>
      <c r="N78" s="35"/>
      <c r="O78" s="35"/>
      <c r="P78" s="68"/>
    </row>
    <row r="79" spans="1:16" ht="15" customHeight="1" x14ac:dyDescent="0.25">
      <c r="A79" s="48"/>
      <c r="C79" s="23"/>
      <c r="D79" s="35"/>
      <c r="E79" s="55"/>
      <c r="F79" s="35"/>
      <c r="G79" s="68"/>
      <c r="H79" s="35"/>
      <c r="I79" s="35"/>
      <c r="J79" s="68"/>
      <c r="K79" s="35"/>
      <c r="L79" s="35"/>
      <c r="M79" s="68"/>
      <c r="N79" s="35"/>
      <c r="O79" s="35"/>
      <c r="P79" s="68"/>
    </row>
    <row r="80" spans="1:16" ht="15" customHeight="1" x14ac:dyDescent="0.25">
      <c r="A80" s="48"/>
      <c r="C80" s="23"/>
      <c r="D80" s="35"/>
      <c r="E80" s="55"/>
      <c r="F80" s="35"/>
      <c r="G80" s="68"/>
      <c r="H80" s="35"/>
      <c r="I80" s="35"/>
      <c r="J80" s="68"/>
      <c r="K80" s="35"/>
      <c r="L80" s="35"/>
      <c r="M80" s="68"/>
      <c r="N80" s="35"/>
      <c r="O80" s="35"/>
      <c r="P80" s="68"/>
    </row>
    <row r="81" spans="1:16" ht="15" customHeight="1" x14ac:dyDescent="0.25">
      <c r="A81" s="48"/>
      <c r="C81" s="23"/>
      <c r="D81" s="35"/>
      <c r="E81" s="55"/>
      <c r="F81" s="35"/>
      <c r="G81" s="68"/>
      <c r="H81" s="35"/>
      <c r="I81" s="35"/>
      <c r="J81" s="68"/>
      <c r="K81" s="35"/>
      <c r="L81" s="35"/>
      <c r="M81" s="68"/>
      <c r="N81" s="35"/>
      <c r="O81" s="35"/>
      <c r="P81" s="68"/>
    </row>
    <row r="82" spans="1:16" ht="15" customHeight="1" x14ac:dyDescent="0.25">
      <c r="A82" s="48"/>
      <c r="C82" s="23"/>
      <c r="D82" s="35"/>
      <c r="E82" s="55"/>
      <c r="F82" s="35"/>
      <c r="G82" s="68"/>
      <c r="H82" s="35"/>
      <c r="I82" s="35"/>
      <c r="J82" s="68"/>
      <c r="K82" s="35"/>
      <c r="L82" s="35"/>
      <c r="M82" s="68"/>
      <c r="N82" s="35"/>
      <c r="O82" s="35"/>
      <c r="P82" s="68"/>
    </row>
    <row r="83" spans="1:16" ht="15" customHeight="1" x14ac:dyDescent="0.25">
      <c r="A83" s="48"/>
      <c r="C83" s="23"/>
      <c r="D83" s="35"/>
      <c r="E83" s="55"/>
      <c r="F83" s="35"/>
      <c r="G83" s="68"/>
      <c r="H83" s="35"/>
      <c r="I83" s="35"/>
      <c r="J83" s="68"/>
      <c r="K83" s="35"/>
      <c r="L83" s="35"/>
      <c r="M83" s="68"/>
      <c r="N83" s="35"/>
      <c r="O83" s="35"/>
      <c r="P83" s="68"/>
    </row>
    <row r="84" spans="1:16" ht="15" customHeight="1" x14ac:dyDescent="0.25">
      <c r="A84" s="48"/>
      <c r="C84" s="23"/>
      <c r="D84" s="35"/>
      <c r="E84" s="55"/>
      <c r="F84" s="35"/>
      <c r="G84" s="68"/>
      <c r="H84" s="35"/>
      <c r="I84" s="35"/>
      <c r="J84" s="68"/>
      <c r="K84" s="35"/>
      <c r="L84" s="35"/>
      <c r="M84" s="68"/>
      <c r="N84" s="35"/>
      <c r="O84" s="35"/>
      <c r="P84" s="68"/>
    </row>
    <row r="85" spans="1:16" ht="15" customHeight="1" x14ac:dyDescent="0.25">
      <c r="A85" s="48"/>
      <c r="C85" s="23"/>
      <c r="D85" s="35"/>
      <c r="E85" s="55"/>
      <c r="F85" s="35"/>
      <c r="G85" s="68"/>
      <c r="H85" s="35"/>
      <c r="I85" s="35"/>
      <c r="J85" s="68"/>
      <c r="K85" s="35"/>
      <c r="L85" s="35"/>
      <c r="M85" s="68"/>
      <c r="N85" s="35"/>
      <c r="O85" s="35"/>
      <c r="P85" s="68"/>
    </row>
    <row r="86" spans="1:16" ht="15" customHeight="1" x14ac:dyDescent="0.25">
      <c r="A86" s="48"/>
      <c r="C86" s="23"/>
      <c r="D86" s="35"/>
      <c r="E86" s="55"/>
      <c r="F86" s="35"/>
      <c r="G86" s="68"/>
      <c r="H86" s="35"/>
      <c r="I86" s="35"/>
      <c r="J86" s="68"/>
      <c r="K86" s="35"/>
      <c r="L86" s="35"/>
      <c r="M86" s="68"/>
      <c r="N86" s="35"/>
      <c r="O86" s="35"/>
      <c r="P86" s="68"/>
    </row>
    <row r="87" spans="1:16" ht="15" customHeight="1" x14ac:dyDescent="0.25">
      <c r="A87" s="48"/>
      <c r="C87" s="23"/>
      <c r="D87" s="35"/>
      <c r="E87" s="55"/>
      <c r="F87" s="35"/>
      <c r="G87" s="68"/>
      <c r="H87" s="35"/>
      <c r="I87" s="35"/>
      <c r="J87" s="68"/>
      <c r="K87" s="35"/>
      <c r="L87" s="35"/>
      <c r="M87" s="68"/>
      <c r="N87" s="35"/>
      <c r="O87" s="35"/>
      <c r="P87" s="68"/>
    </row>
    <row r="88" spans="1:16" ht="15" customHeight="1" x14ac:dyDescent="0.25">
      <c r="A88" s="48"/>
      <c r="C88" s="23"/>
      <c r="D88" s="35"/>
      <c r="E88" s="55"/>
      <c r="F88" s="35"/>
      <c r="G88" s="68"/>
      <c r="H88" s="35"/>
      <c r="I88" s="35"/>
      <c r="J88" s="68"/>
      <c r="K88" s="35"/>
      <c r="L88" s="35"/>
      <c r="M88" s="68"/>
      <c r="N88" s="35"/>
      <c r="O88" s="35"/>
      <c r="P88" s="68"/>
    </row>
    <row r="89" spans="1:16" ht="15" customHeight="1" x14ac:dyDescent="0.25">
      <c r="A89" s="48"/>
      <c r="C89" s="23"/>
      <c r="D89" s="35"/>
      <c r="E89" s="55"/>
      <c r="F89" s="35"/>
      <c r="G89" s="68"/>
      <c r="H89" s="35"/>
      <c r="I89" s="35"/>
      <c r="J89" s="68"/>
      <c r="K89" s="35"/>
      <c r="L89" s="35"/>
      <c r="M89" s="68"/>
      <c r="N89" s="35"/>
      <c r="O89" s="35"/>
      <c r="P89" s="68"/>
    </row>
    <row r="90" spans="1:16" ht="15" customHeight="1" x14ac:dyDescent="0.25">
      <c r="A90" s="48"/>
      <c r="C90" s="23"/>
      <c r="D90" s="35"/>
      <c r="E90" s="55"/>
      <c r="F90" s="35"/>
      <c r="G90" s="68"/>
      <c r="H90" s="35"/>
      <c r="I90" s="35"/>
      <c r="J90" s="68"/>
      <c r="K90" s="35"/>
      <c r="L90" s="35"/>
      <c r="M90" s="68"/>
      <c r="N90" s="35"/>
      <c r="O90" s="35"/>
      <c r="P90" s="68"/>
    </row>
    <row r="91" spans="1:16" ht="15" customHeight="1" x14ac:dyDescent="0.25">
      <c r="A91" s="48"/>
      <c r="C91" s="23"/>
      <c r="D91" s="35"/>
      <c r="E91" s="55"/>
      <c r="F91" s="35"/>
      <c r="G91" s="68"/>
      <c r="H91" s="35"/>
      <c r="I91" s="35"/>
      <c r="J91" s="68"/>
      <c r="K91" s="35"/>
      <c r="L91" s="35"/>
      <c r="M91" s="68"/>
      <c r="N91" s="35"/>
      <c r="O91" s="35"/>
      <c r="P91" s="68"/>
    </row>
    <row r="92" spans="1:16" ht="15" customHeight="1" x14ac:dyDescent="0.25">
      <c r="A92" s="48"/>
      <c r="C92" s="23"/>
      <c r="D92" s="35"/>
      <c r="E92" s="55"/>
      <c r="F92" s="35"/>
      <c r="G92" s="68"/>
      <c r="H92" s="35"/>
      <c r="I92" s="35"/>
      <c r="J92" s="68"/>
      <c r="K92" s="35"/>
      <c r="L92" s="35"/>
      <c r="M92" s="68"/>
      <c r="N92" s="35"/>
      <c r="O92" s="35"/>
      <c r="P92" s="68"/>
    </row>
    <row r="93" spans="1:16" ht="15" customHeight="1" x14ac:dyDescent="0.25">
      <c r="A93" s="48"/>
      <c r="C93" s="23"/>
      <c r="D93" s="35"/>
      <c r="E93" s="55"/>
      <c r="F93" s="35"/>
      <c r="G93" s="68"/>
      <c r="H93" s="35"/>
      <c r="I93" s="35"/>
      <c r="J93" s="68"/>
      <c r="K93" s="35"/>
      <c r="L93" s="35"/>
      <c r="M93" s="68"/>
      <c r="N93" s="35"/>
      <c r="O93" s="35"/>
      <c r="P93" s="68"/>
    </row>
    <row r="94" spans="1:16" ht="15" customHeight="1" x14ac:dyDescent="0.25">
      <c r="A94" s="48"/>
      <c r="C94" s="23"/>
      <c r="D94" s="35"/>
      <c r="E94" s="55"/>
      <c r="F94" s="35"/>
      <c r="G94" s="68"/>
      <c r="H94" s="35"/>
      <c r="I94" s="35"/>
      <c r="J94" s="68"/>
      <c r="K94" s="35"/>
      <c r="L94" s="35"/>
      <c r="M94" s="68"/>
      <c r="N94" s="35"/>
      <c r="O94" s="35"/>
      <c r="P94" s="68"/>
    </row>
    <row r="95" spans="1:16" ht="15" customHeight="1" x14ac:dyDescent="0.25">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310" priority="30" operator="notEqual">
      <formula>H8+K8+N8</formula>
    </cfRule>
  </conditionalFormatting>
  <conditionalFormatting sqref="D20:D30">
    <cfRule type="cellIs" dxfId="309" priority="29" operator="notEqual">
      <formula>H20+K20+N20</formula>
    </cfRule>
  </conditionalFormatting>
  <conditionalFormatting sqref="D32:D42">
    <cfRule type="cellIs" dxfId="308" priority="28" operator="notEqual">
      <formula>H32+K32+N32</formula>
    </cfRule>
  </conditionalFormatting>
  <conditionalFormatting sqref="D44:D54">
    <cfRule type="cellIs" dxfId="307" priority="27" operator="notEqual">
      <formula>H44+K44+N44</formula>
    </cfRule>
  </conditionalFormatting>
  <conditionalFormatting sqref="D56:D66">
    <cfRule type="cellIs" dxfId="306" priority="26" operator="notEqual">
      <formula>H56+K56+N56</formula>
    </cfRule>
  </conditionalFormatting>
  <conditionalFormatting sqref="D19">
    <cfRule type="cellIs" dxfId="305" priority="25" operator="notEqual">
      <formula>SUM(D8:D18)</formula>
    </cfRule>
  </conditionalFormatting>
  <conditionalFormatting sqref="D31">
    <cfRule type="cellIs" dxfId="304" priority="24" operator="notEqual">
      <formula>H31+K31+N31</formula>
    </cfRule>
  </conditionalFormatting>
  <conditionalFormatting sqref="D31">
    <cfRule type="cellIs" dxfId="303" priority="23" operator="notEqual">
      <formula>SUM(D20:D30)</formula>
    </cfRule>
  </conditionalFormatting>
  <conditionalFormatting sqref="D43">
    <cfRule type="cellIs" dxfId="302" priority="22" operator="notEqual">
      <formula>H43+K43+N43</formula>
    </cfRule>
  </conditionalFormatting>
  <conditionalFormatting sqref="D43">
    <cfRule type="cellIs" dxfId="301" priority="21" operator="notEqual">
      <formula>SUM(D32:D42)</formula>
    </cfRule>
  </conditionalFormatting>
  <conditionalFormatting sqref="D55">
    <cfRule type="cellIs" dxfId="300" priority="20" operator="notEqual">
      <formula>H55+K55+N55</formula>
    </cfRule>
  </conditionalFormatting>
  <conditionalFormatting sqref="D55">
    <cfRule type="cellIs" dxfId="299" priority="19" operator="notEqual">
      <formula>SUM(D44:D54)</formula>
    </cfRule>
  </conditionalFormatting>
  <conditionalFormatting sqref="D67">
    <cfRule type="cellIs" dxfId="298" priority="18" operator="notEqual">
      <formula>H67+K67+N67</formula>
    </cfRule>
  </conditionalFormatting>
  <conditionalFormatting sqref="D67">
    <cfRule type="cellIs" dxfId="297" priority="17" operator="notEqual">
      <formula>SUM(D56:D66)</formula>
    </cfRule>
  </conditionalFormatting>
  <conditionalFormatting sqref="H19">
    <cfRule type="cellIs" dxfId="296" priority="16" operator="notEqual">
      <formula>SUM(H8:H18)</formula>
    </cfRule>
  </conditionalFormatting>
  <conditionalFormatting sqref="K19">
    <cfRule type="cellIs" dxfId="295" priority="15" operator="notEqual">
      <formula>SUM(K8:K18)</formula>
    </cfRule>
  </conditionalFormatting>
  <conditionalFormatting sqref="N19">
    <cfRule type="cellIs" dxfId="294" priority="14" operator="notEqual">
      <formula>SUM(N8:N18)</formula>
    </cfRule>
  </conditionalFormatting>
  <conditionalFormatting sqref="H31">
    <cfRule type="cellIs" dxfId="293" priority="13" operator="notEqual">
      <formula>SUM(H20:H30)</formula>
    </cfRule>
  </conditionalFormatting>
  <conditionalFormatting sqref="K31">
    <cfRule type="cellIs" dxfId="292" priority="12" operator="notEqual">
      <formula>SUM(K20:K30)</formula>
    </cfRule>
  </conditionalFormatting>
  <conditionalFormatting sqref="N31">
    <cfRule type="cellIs" dxfId="291" priority="11" operator="notEqual">
      <formula>SUM(N20:N30)</formula>
    </cfRule>
  </conditionalFormatting>
  <conditionalFormatting sqref="H43">
    <cfRule type="cellIs" dxfId="290" priority="10" operator="notEqual">
      <formula>SUM(H32:H42)</formula>
    </cfRule>
  </conditionalFormatting>
  <conditionalFormatting sqref="K43">
    <cfRule type="cellIs" dxfId="289" priority="9" operator="notEqual">
      <formula>SUM(K32:K42)</formula>
    </cfRule>
  </conditionalFormatting>
  <conditionalFormatting sqref="N43">
    <cfRule type="cellIs" dxfId="288" priority="8" operator="notEqual">
      <formula>SUM(N32:N42)</formula>
    </cfRule>
  </conditionalFormatting>
  <conditionalFormatting sqref="H55">
    <cfRule type="cellIs" dxfId="287" priority="7" operator="notEqual">
      <formula>SUM(H44:H54)</formula>
    </cfRule>
  </conditionalFormatting>
  <conditionalFormatting sqref="K55">
    <cfRule type="cellIs" dxfId="286" priority="6" operator="notEqual">
      <formula>SUM(K44:K54)</formula>
    </cfRule>
  </conditionalFormatting>
  <conditionalFormatting sqref="N55">
    <cfRule type="cellIs" dxfId="285" priority="5" operator="notEqual">
      <formula>SUM(N44:N54)</formula>
    </cfRule>
  </conditionalFormatting>
  <conditionalFormatting sqref="H67">
    <cfRule type="cellIs" dxfId="284" priority="4" operator="notEqual">
      <formula>SUM(H56:H66)</formula>
    </cfRule>
  </conditionalFormatting>
  <conditionalFormatting sqref="K67">
    <cfRule type="cellIs" dxfId="283" priority="3" operator="notEqual">
      <formula>SUM(K56:K66)</formula>
    </cfRule>
  </conditionalFormatting>
  <conditionalFormatting sqref="N67">
    <cfRule type="cellIs" dxfId="282" priority="2" operator="notEqual">
      <formula>SUM(N56:N66)</formula>
    </cfRule>
  </conditionalFormatting>
  <conditionalFormatting sqref="D32:D43">
    <cfRule type="cellIs" dxfId="28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D8" sqref="D8"/>
    </sheetView>
  </sheetViews>
  <sheetFormatPr baseColWidth="10" defaultColWidth="10.5703125" defaultRowHeight="15" customHeight="1" x14ac:dyDescent="0.25"/>
  <cols>
    <col min="1" max="1" width="5" style="3" customWidth="1"/>
    <col min="2" max="2" width="14.7109375" style="1" customWidth="1"/>
    <col min="3" max="3" width="15.7109375" style="80" customWidth="1"/>
    <col min="4" max="4" width="16.42578125" style="36" customWidth="1"/>
    <col min="5" max="5" width="12.28515625" style="49" customWidth="1"/>
    <col min="6" max="6" width="16.42578125" style="36" customWidth="1"/>
    <col min="7" max="7" width="16.42578125" style="62" customWidth="1"/>
    <col min="8" max="9" width="16.42578125" style="36" customWidth="1"/>
    <col min="10" max="10" width="16.42578125" style="62" customWidth="1"/>
    <col min="11" max="12" width="16.42578125" style="36" customWidth="1"/>
    <col min="13" max="13" width="16.42578125" style="62" customWidth="1"/>
    <col min="14" max="15" width="16.42578125" style="36" customWidth="1"/>
    <col min="16" max="16" width="16.42578125" style="62" customWidth="1"/>
    <col min="17" max="28" width="16.42578125" style="1" customWidth="1"/>
    <col min="29" max="16384" width="10.5703125" style="1"/>
  </cols>
  <sheetData>
    <row r="1" spans="1:16" ht="15" customHeight="1" x14ac:dyDescent="0.25">
      <c r="B1" s="42"/>
    </row>
    <row r="2" spans="1:16" ht="24.6" customHeight="1" x14ac:dyDescent="0.25">
      <c r="A2" s="101" t="s">
        <v>70</v>
      </c>
      <c r="B2" s="101"/>
      <c r="C2" s="101"/>
      <c r="D2" s="101"/>
      <c r="E2" s="101"/>
      <c r="F2" s="101"/>
      <c r="G2" s="101"/>
      <c r="H2" s="101"/>
      <c r="I2" s="101"/>
      <c r="J2" s="101"/>
      <c r="K2" s="101"/>
      <c r="L2" s="101"/>
      <c r="M2" s="101"/>
      <c r="N2" s="101"/>
      <c r="O2" s="101"/>
      <c r="P2" s="101"/>
    </row>
    <row r="3" spans="1:16" s="21" customFormat="1" ht="15" customHeight="1" x14ac:dyDescent="0.25">
      <c r="A3" s="102" t="str">
        <f>+Notas!C6</f>
        <v>DICIEMBRE 2020 Y DICIEMBRE 2021</v>
      </c>
      <c r="B3" s="102"/>
      <c r="C3" s="102"/>
      <c r="D3" s="102"/>
      <c r="E3" s="102"/>
      <c r="F3" s="102"/>
      <c r="G3" s="102"/>
      <c r="H3" s="102"/>
      <c r="I3" s="102"/>
      <c r="J3" s="102"/>
      <c r="K3" s="102"/>
      <c r="L3" s="102"/>
      <c r="M3" s="102"/>
      <c r="N3" s="102"/>
      <c r="O3" s="102"/>
      <c r="P3" s="102"/>
    </row>
    <row r="4" spans="1:16" ht="15" customHeight="1" x14ac:dyDescent="0.25">
      <c r="A4" s="34"/>
      <c r="B4" s="34"/>
      <c r="C4" s="40"/>
      <c r="D4" s="57"/>
      <c r="E4" s="50"/>
      <c r="F4" s="57"/>
      <c r="G4" s="63"/>
      <c r="H4" s="57"/>
      <c r="I4" s="57"/>
      <c r="J4" s="63"/>
      <c r="K4" s="57"/>
      <c r="L4" s="57"/>
      <c r="M4" s="63"/>
      <c r="N4" s="57"/>
      <c r="O4" s="57"/>
      <c r="P4" s="63"/>
    </row>
    <row r="5" spans="1:16" ht="15" customHeight="1" x14ac:dyDescent="0.25">
      <c r="A5" s="20"/>
      <c r="B5" s="20"/>
      <c r="C5" s="20"/>
      <c r="D5" s="58"/>
      <c r="E5" s="51"/>
      <c r="F5" s="58"/>
      <c r="G5" s="64"/>
      <c r="H5" s="58"/>
      <c r="I5" s="58"/>
      <c r="J5" s="64"/>
      <c r="K5" s="58"/>
      <c r="L5" s="58"/>
      <c r="M5" s="64"/>
      <c r="N5" s="58"/>
      <c r="O5" s="58"/>
      <c r="P5" s="64"/>
    </row>
    <row r="6" spans="1:16" ht="21.6" customHeight="1" x14ac:dyDescent="0.25">
      <c r="A6" s="103" t="s">
        <v>5</v>
      </c>
      <c r="B6" s="103" t="s">
        <v>35</v>
      </c>
      <c r="C6" s="105" t="s">
        <v>36</v>
      </c>
      <c r="D6" s="107" t="s">
        <v>37</v>
      </c>
      <c r="E6" s="107"/>
      <c r="F6" s="107"/>
      <c r="G6" s="107"/>
      <c r="H6" s="108" t="s">
        <v>42</v>
      </c>
      <c r="I6" s="107"/>
      <c r="J6" s="109"/>
      <c r="K6" s="107" t="s">
        <v>43</v>
      </c>
      <c r="L6" s="107"/>
      <c r="M6" s="107"/>
      <c r="N6" s="108" t="s">
        <v>44</v>
      </c>
      <c r="O6" s="107"/>
      <c r="P6" s="109"/>
    </row>
    <row r="7" spans="1:16" s="2" customFormat="1" ht="40.799999999999997" x14ac:dyDescent="0.25">
      <c r="A7" s="104"/>
      <c r="B7" s="104"/>
      <c r="C7" s="106"/>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5">
      <c r="A8" s="110">
        <v>1</v>
      </c>
      <c r="B8" s="113" t="s">
        <v>45</v>
      </c>
      <c r="C8" s="84" t="s">
        <v>46</v>
      </c>
      <c r="D8" s="44">
        <v>23</v>
      </c>
      <c r="E8" s="53">
        <v>0.193277</v>
      </c>
      <c r="F8" s="44">
        <v>71660.580981000006</v>
      </c>
      <c r="G8" s="66">
        <v>0.26086999999999999</v>
      </c>
      <c r="H8" s="43">
        <v>10</v>
      </c>
      <c r="I8" s="44">
        <v>88929.490894000002</v>
      </c>
      <c r="J8" s="74">
        <v>0.4</v>
      </c>
      <c r="K8" s="44">
        <v>13</v>
      </c>
      <c r="L8" s="44">
        <v>58376.804125000002</v>
      </c>
      <c r="M8" s="66">
        <v>0.15384600000000001</v>
      </c>
      <c r="N8" s="43">
        <v>0</v>
      </c>
      <c r="O8" s="44">
        <v>0</v>
      </c>
      <c r="P8" s="74">
        <v>0</v>
      </c>
    </row>
    <row r="9" spans="1:16" ht="15" customHeight="1" x14ac:dyDescent="0.25">
      <c r="A9" s="111"/>
      <c r="B9" s="114"/>
      <c r="C9" s="84" t="s">
        <v>47</v>
      </c>
      <c r="D9" s="44">
        <v>218</v>
      </c>
      <c r="E9" s="53">
        <v>0.19981699999999999</v>
      </c>
      <c r="F9" s="44">
        <v>73853.590767999995</v>
      </c>
      <c r="G9" s="66">
        <v>0.110092</v>
      </c>
      <c r="H9" s="43">
        <v>37</v>
      </c>
      <c r="I9" s="44">
        <v>97724.757599999997</v>
      </c>
      <c r="J9" s="74">
        <v>0.24324299999999999</v>
      </c>
      <c r="K9" s="44">
        <v>181</v>
      </c>
      <c r="L9" s="44">
        <v>68973.849482000005</v>
      </c>
      <c r="M9" s="66">
        <v>8.2873000000000002E-2</v>
      </c>
      <c r="N9" s="43">
        <v>0</v>
      </c>
      <c r="O9" s="44">
        <v>0</v>
      </c>
      <c r="P9" s="74">
        <v>0</v>
      </c>
    </row>
    <row r="10" spans="1:16" ht="15" customHeight="1" x14ac:dyDescent="0.25">
      <c r="A10" s="111"/>
      <c r="B10" s="114"/>
      <c r="C10" s="84" t="s">
        <v>48</v>
      </c>
      <c r="D10" s="44">
        <v>924</v>
      </c>
      <c r="E10" s="53">
        <v>9.4371999999999998E-2</v>
      </c>
      <c r="F10" s="44">
        <v>78975.259030999994</v>
      </c>
      <c r="G10" s="66">
        <v>0.124459</v>
      </c>
      <c r="H10" s="43">
        <v>256</v>
      </c>
      <c r="I10" s="44">
        <v>101868.253814</v>
      </c>
      <c r="J10" s="74">
        <v>0.24609400000000001</v>
      </c>
      <c r="K10" s="44">
        <v>668</v>
      </c>
      <c r="L10" s="44">
        <v>70201.895761000007</v>
      </c>
      <c r="M10" s="66">
        <v>7.7843999999999997E-2</v>
      </c>
      <c r="N10" s="43">
        <v>0</v>
      </c>
      <c r="O10" s="44">
        <v>0</v>
      </c>
      <c r="P10" s="74">
        <v>0</v>
      </c>
    </row>
    <row r="11" spans="1:16" ht="15" customHeight="1" x14ac:dyDescent="0.25">
      <c r="A11" s="111"/>
      <c r="B11" s="114"/>
      <c r="C11" s="84" t="s">
        <v>49</v>
      </c>
      <c r="D11" s="44">
        <v>1331</v>
      </c>
      <c r="E11" s="53">
        <v>7.0049E-2</v>
      </c>
      <c r="F11" s="44">
        <v>94472.850460999995</v>
      </c>
      <c r="G11" s="66">
        <v>0.295267</v>
      </c>
      <c r="H11" s="43">
        <v>358</v>
      </c>
      <c r="I11" s="44">
        <v>128185.84066</v>
      </c>
      <c r="J11" s="74">
        <v>0.48603400000000002</v>
      </c>
      <c r="K11" s="44">
        <v>973</v>
      </c>
      <c r="L11" s="44">
        <v>82068.687571999995</v>
      </c>
      <c r="M11" s="66">
        <v>0.225077</v>
      </c>
      <c r="N11" s="43">
        <v>0</v>
      </c>
      <c r="O11" s="44">
        <v>0</v>
      </c>
      <c r="P11" s="74">
        <v>0</v>
      </c>
    </row>
    <row r="12" spans="1:16" ht="15" customHeight="1" x14ac:dyDescent="0.25">
      <c r="A12" s="111"/>
      <c r="B12" s="114"/>
      <c r="C12" s="84" t="s">
        <v>50</v>
      </c>
      <c r="D12" s="44">
        <v>1104</v>
      </c>
      <c r="E12" s="53">
        <v>5.9492000000000003E-2</v>
      </c>
      <c r="F12" s="44">
        <v>113155.78524899999</v>
      </c>
      <c r="G12" s="66">
        <v>0.55344199999999999</v>
      </c>
      <c r="H12" s="43">
        <v>305</v>
      </c>
      <c r="I12" s="44">
        <v>145460.256097</v>
      </c>
      <c r="J12" s="74">
        <v>0.70163900000000001</v>
      </c>
      <c r="K12" s="44">
        <v>799</v>
      </c>
      <c r="L12" s="44">
        <v>100824.291371</v>
      </c>
      <c r="M12" s="66">
        <v>0.49687100000000001</v>
      </c>
      <c r="N12" s="43">
        <v>0</v>
      </c>
      <c r="O12" s="44">
        <v>0</v>
      </c>
      <c r="P12" s="74">
        <v>0</v>
      </c>
    </row>
    <row r="13" spans="1:16" ht="15" customHeight="1" x14ac:dyDescent="0.25">
      <c r="A13" s="111"/>
      <c r="B13" s="114"/>
      <c r="C13" s="84" t="s">
        <v>51</v>
      </c>
      <c r="D13" s="44">
        <v>794</v>
      </c>
      <c r="E13" s="53">
        <v>4.9343999999999999E-2</v>
      </c>
      <c r="F13" s="44">
        <v>119907.12048300001</v>
      </c>
      <c r="G13" s="66">
        <v>0.64735500000000001</v>
      </c>
      <c r="H13" s="43">
        <v>214</v>
      </c>
      <c r="I13" s="44">
        <v>148283.82075899999</v>
      </c>
      <c r="J13" s="74">
        <v>0.752336</v>
      </c>
      <c r="K13" s="44">
        <v>580</v>
      </c>
      <c r="L13" s="44">
        <v>109437.096588</v>
      </c>
      <c r="M13" s="66">
        <v>0.60862099999999997</v>
      </c>
      <c r="N13" s="43">
        <v>0</v>
      </c>
      <c r="O13" s="44">
        <v>0</v>
      </c>
      <c r="P13" s="74">
        <v>0</v>
      </c>
    </row>
    <row r="14" spans="1:16" s="3" customFormat="1" ht="15" customHeight="1" x14ac:dyDescent="0.25">
      <c r="A14" s="111"/>
      <c r="B14" s="114"/>
      <c r="C14" s="84" t="s">
        <v>52</v>
      </c>
      <c r="D14" s="35">
        <v>647</v>
      </c>
      <c r="E14" s="55">
        <v>4.6614000000000003E-2</v>
      </c>
      <c r="F14" s="35">
        <v>124399.811978</v>
      </c>
      <c r="G14" s="68">
        <v>0.72952099999999998</v>
      </c>
      <c r="H14" s="43">
        <v>178</v>
      </c>
      <c r="I14" s="44">
        <v>141152.36837099999</v>
      </c>
      <c r="J14" s="74">
        <v>0.70786499999999997</v>
      </c>
      <c r="K14" s="35">
        <v>469</v>
      </c>
      <c r="L14" s="35">
        <v>118041.69889100001</v>
      </c>
      <c r="M14" s="68">
        <v>0.73773999999999995</v>
      </c>
      <c r="N14" s="43">
        <v>0</v>
      </c>
      <c r="O14" s="44">
        <v>0</v>
      </c>
      <c r="P14" s="74">
        <v>0</v>
      </c>
    </row>
    <row r="15" spans="1:16" ht="15" customHeight="1" x14ac:dyDescent="0.25">
      <c r="A15" s="111"/>
      <c r="B15" s="114"/>
      <c r="C15" s="84" t="s">
        <v>53</v>
      </c>
      <c r="D15" s="44">
        <v>482</v>
      </c>
      <c r="E15" s="53">
        <v>4.2825000000000002E-2</v>
      </c>
      <c r="F15" s="44">
        <v>131435.694559</v>
      </c>
      <c r="G15" s="66">
        <v>0.79875499999999999</v>
      </c>
      <c r="H15" s="43">
        <v>129</v>
      </c>
      <c r="I15" s="44">
        <v>130551.07478700001</v>
      </c>
      <c r="J15" s="74">
        <v>0.52713200000000004</v>
      </c>
      <c r="K15" s="44">
        <v>353</v>
      </c>
      <c r="L15" s="44">
        <v>131758.96920600001</v>
      </c>
      <c r="M15" s="66">
        <v>0.89801699999999995</v>
      </c>
      <c r="N15" s="43">
        <v>0</v>
      </c>
      <c r="O15" s="44">
        <v>0</v>
      </c>
      <c r="P15" s="74">
        <v>0</v>
      </c>
    </row>
    <row r="16" spans="1:16" ht="15" customHeight="1" x14ac:dyDescent="0.25">
      <c r="A16" s="111"/>
      <c r="B16" s="114"/>
      <c r="C16" s="84" t="s">
        <v>54</v>
      </c>
      <c r="D16" s="44">
        <v>400</v>
      </c>
      <c r="E16" s="53">
        <v>4.3048000000000003E-2</v>
      </c>
      <c r="F16" s="44">
        <v>135521.53508199999</v>
      </c>
      <c r="G16" s="66">
        <v>0.72499999999999998</v>
      </c>
      <c r="H16" s="43">
        <v>119</v>
      </c>
      <c r="I16" s="44">
        <v>136009.96810100001</v>
      </c>
      <c r="J16" s="74">
        <v>0.436975</v>
      </c>
      <c r="K16" s="44">
        <v>281</v>
      </c>
      <c r="L16" s="44">
        <v>135314.689782</v>
      </c>
      <c r="M16" s="66">
        <v>0.84697500000000003</v>
      </c>
      <c r="N16" s="43">
        <v>0</v>
      </c>
      <c r="O16" s="44">
        <v>0</v>
      </c>
      <c r="P16" s="74">
        <v>0</v>
      </c>
    </row>
    <row r="17" spans="1:16" ht="15" customHeight="1" x14ac:dyDescent="0.25">
      <c r="A17" s="111"/>
      <c r="B17" s="114"/>
      <c r="C17" s="84" t="s">
        <v>55</v>
      </c>
      <c r="D17" s="44">
        <v>371</v>
      </c>
      <c r="E17" s="53">
        <v>5.1931999999999999E-2</v>
      </c>
      <c r="F17" s="44">
        <v>145314.59416199999</v>
      </c>
      <c r="G17" s="66">
        <v>0.59029600000000004</v>
      </c>
      <c r="H17" s="43">
        <v>161</v>
      </c>
      <c r="I17" s="44">
        <v>139303.12696299999</v>
      </c>
      <c r="J17" s="74">
        <v>0.248447</v>
      </c>
      <c r="K17" s="44">
        <v>210</v>
      </c>
      <c r="L17" s="44">
        <v>149923.38568199999</v>
      </c>
      <c r="M17" s="66">
        <v>0.85238100000000006</v>
      </c>
      <c r="N17" s="43">
        <v>0</v>
      </c>
      <c r="O17" s="44">
        <v>0</v>
      </c>
      <c r="P17" s="74">
        <v>0</v>
      </c>
    </row>
    <row r="18" spans="1:16" s="3" customFormat="1" ht="15" customHeight="1" x14ac:dyDescent="0.25">
      <c r="A18" s="111"/>
      <c r="B18" s="114"/>
      <c r="C18" s="84" t="s">
        <v>56</v>
      </c>
      <c r="D18" s="35">
        <v>549</v>
      </c>
      <c r="E18" s="55">
        <v>5.0497E-2</v>
      </c>
      <c r="F18" s="35">
        <v>169980.00805800001</v>
      </c>
      <c r="G18" s="68">
        <v>0.39708599999999999</v>
      </c>
      <c r="H18" s="43">
        <v>203</v>
      </c>
      <c r="I18" s="44">
        <v>150149.16620400001</v>
      </c>
      <c r="J18" s="74">
        <v>6.4038999999999999E-2</v>
      </c>
      <c r="K18" s="35">
        <v>346</v>
      </c>
      <c r="L18" s="35">
        <v>181614.86614100001</v>
      </c>
      <c r="M18" s="68">
        <v>0.59248599999999996</v>
      </c>
      <c r="N18" s="43">
        <v>0</v>
      </c>
      <c r="O18" s="44">
        <v>0</v>
      </c>
      <c r="P18" s="74">
        <v>0</v>
      </c>
    </row>
    <row r="19" spans="1:16" s="3" customFormat="1" ht="15" customHeight="1" x14ac:dyDescent="0.25">
      <c r="A19" s="112"/>
      <c r="B19" s="115"/>
      <c r="C19" s="85" t="s">
        <v>9</v>
      </c>
      <c r="D19" s="46">
        <v>6843</v>
      </c>
      <c r="E19" s="54">
        <v>5.8441E-2</v>
      </c>
      <c r="F19" s="46">
        <v>114258.81281</v>
      </c>
      <c r="G19" s="67">
        <v>0.474499</v>
      </c>
      <c r="H19" s="87">
        <v>1970</v>
      </c>
      <c r="I19" s="46">
        <v>133823.10214599999</v>
      </c>
      <c r="J19" s="75">
        <v>0.46903600000000001</v>
      </c>
      <c r="K19" s="46">
        <v>4873</v>
      </c>
      <c r="L19" s="46">
        <v>106349.588514</v>
      </c>
      <c r="M19" s="67">
        <v>0.47670800000000002</v>
      </c>
      <c r="N19" s="87">
        <v>0</v>
      </c>
      <c r="O19" s="46">
        <v>0</v>
      </c>
      <c r="P19" s="75">
        <v>0</v>
      </c>
    </row>
    <row r="20" spans="1:16" ht="15" customHeight="1" x14ac:dyDescent="0.25">
      <c r="A20" s="110">
        <v>2</v>
      </c>
      <c r="B20" s="113" t="s">
        <v>57</v>
      </c>
      <c r="C20" s="84" t="s">
        <v>46</v>
      </c>
      <c r="D20" s="44">
        <v>51</v>
      </c>
      <c r="E20" s="53">
        <v>0.42857099999999998</v>
      </c>
      <c r="F20" s="44">
        <v>54700.725489999997</v>
      </c>
      <c r="G20" s="66">
        <v>3.9216000000000001E-2</v>
      </c>
      <c r="H20" s="43">
        <v>20</v>
      </c>
      <c r="I20" s="44">
        <v>50245.85</v>
      </c>
      <c r="J20" s="74">
        <v>0</v>
      </c>
      <c r="K20" s="44">
        <v>31</v>
      </c>
      <c r="L20" s="44">
        <v>57574.838710000004</v>
      </c>
      <c r="M20" s="66">
        <v>6.4516000000000004E-2</v>
      </c>
      <c r="N20" s="43">
        <v>0</v>
      </c>
      <c r="O20" s="44">
        <v>0</v>
      </c>
      <c r="P20" s="74">
        <v>0</v>
      </c>
    </row>
    <row r="21" spans="1:16" ht="15" customHeight="1" x14ac:dyDescent="0.25">
      <c r="A21" s="111"/>
      <c r="B21" s="114"/>
      <c r="C21" s="84" t="s">
        <v>47</v>
      </c>
      <c r="D21" s="44">
        <v>488</v>
      </c>
      <c r="E21" s="53">
        <v>0.44729600000000003</v>
      </c>
      <c r="F21" s="44">
        <v>78482.616802999997</v>
      </c>
      <c r="G21" s="66">
        <v>5.3279E-2</v>
      </c>
      <c r="H21" s="43">
        <v>183</v>
      </c>
      <c r="I21" s="44">
        <v>81727.081967000006</v>
      </c>
      <c r="J21" s="74">
        <v>5.4644999999999999E-2</v>
      </c>
      <c r="K21" s="44">
        <v>305</v>
      </c>
      <c r="L21" s="44">
        <v>76535.937705000004</v>
      </c>
      <c r="M21" s="66">
        <v>5.2458999999999999E-2</v>
      </c>
      <c r="N21" s="43">
        <v>0</v>
      </c>
      <c r="O21" s="44">
        <v>0</v>
      </c>
      <c r="P21" s="74">
        <v>0</v>
      </c>
    </row>
    <row r="22" spans="1:16" ht="15" customHeight="1" x14ac:dyDescent="0.25">
      <c r="A22" s="111"/>
      <c r="B22" s="114"/>
      <c r="C22" s="84" t="s">
        <v>48</v>
      </c>
      <c r="D22" s="44">
        <v>2635</v>
      </c>
      <c r="E22" s="53">
        <v>0.269125</v>
      </c>
      <c r="F22" s="44">
        <v>89388.805693000002</v>
      </c>
      <c r="G22" s="66">
        <v>8.2352999999999996E-2</v>
      </c>
      <c r="H22" s="43">
        <v>1246</v>
      </c>
      <c r="I22" s="44">
        <v>92061.261637000003</v>
      </c>
      <c r="J22" s="74">
        <v>9.7913E-2</v>
      </c>
      <c r="K22" s="44">
        <v>1389</v>
      </c>
      <c r="L22" s="44">
        <v>86991.483800999995</v>
      </c>
      <c r="M22" s="66">
        <v>6.8394999999999997E-2</v>
      </c>
      <c r="N22" s="43">
        <v>0</v>
      </c>
      <c r="O22" s="44">
        <v>0</v>
      </c>
      <c r="P22" s="74">
        <v>0</v>
      </c>
    </row>
    <row r="23" spans="1:16" ht="15" customHeight="1" x14ac:dyDescent="0.25">
      <c r="A23" s="111"/>
      <c r="B23" s="114"/>
      <c r="C23" s="84" t="s">
        <v>49</v>
      </c>
      <c r="D23" s="44">
        <v>2040</v>
      </c>
      <c r="E23" s="53">
        <v>0.107363</v>
      </c>
      <c r="F23" s="44">
        <v>97120.845098000005</v>
      </c>
      <c r="G23" s="66">
        <v>0.221078</v>
      </c>
      <c r="H23" s="43">
        <v>908</v>
      </c>
      <c r="I23" s="44">
        <v>100010.197137</v>
      </c>
      <c r="J23" s="74">
        <v>0.25770900000000002</v>
      </c>
      <c r="K23" s="44">
        <v>1132</v>
      </c>
      <c r="L23" s="44">
        <v>94803.237632999997</v>
      </c>
      <c r="M23" s="66">
        <v>0.19169600000000001</v>
      </c>
      <c r="N23" s="43">
        <v>0</v>
      </c>
      <c r="O23" s="44">
        <v>0</v>
      </c>
      <c r="P23" s="74">
        <v>0</v>
      </c>
    </row>
    <row r="24" spans="1:16" ht="15" customHeight="1" x14ac:dyDescent="0.25">
      <c r="A24" s="111"/>
      <c r="B24" s="114"/>
      <c r="C24" s="84" t="s">
        <v>50</v>
      </c>
      <c r="D24" s="44">
        <v>1151</v>
      </c>
      <c r="E24" s="53">
        <v>6.2024999999999997E-2</v>
      </c>
      <c r="F24" s="44">
        <v>112548.855778</v>
      </c>
      <c r="G24" s="66">
        <v>0.32927899999999999</v>
      </c>
      <c r="H24" s="43">
        <v>497</v>
      </c>
      <c r="I24" s="44">
        <v>116322.812877</v>
      </c>
      <c r="J24" s="74">
        <v>0.38229400000000002</v>
      </c>
      <c r="K24" s="44">
        <v>654</v>
      </c>
      <c r="L24" s="44">
        <v>109680.879205</v>
      </c>
      <c r="M24" s="66">
        <v>0.288991</v>
      </c>
      <c r="N24" s="43">
        <v>0</v>
      </c>
      <c r="O24" s="44">
        <v>0</v>
      </c>
      <c r="P24" s="74">
        <v>0</v>
      </c>
    </row>
    <row r="25" spans="1:16" ht="15" customHeight="1" x14ac:dyDescent="0.25">
      <c r="A25" s="111"/>
      <c r="B25" s="114"/>
      <c r="C25" s="84" t="s">
        <v>51</v>
      </c>
      <c r="D25" s="44">
        <v>714</v>
      </c>
      <c r="E25" s="53">
        <v>4.4373000000000003E-2</v>
      </c>
      <c r="F25" s="44">
        <v>121741.62605000001</v>
      </c>
      <c r="G25" s="66">
        <v>0.44677899999999998</v>
      </c>
      <c r="H25" s="43">
        <v>284</v>
      </c>
      <c r="I25" s="44">
        <v>118002.71478900001</v>
      </c>
      <c r="J25" s="74">
        <v>0.415493</v>
      </c>
      <c r="K25" s="44">
        <v>430</v>
      </c>
      <c r="L25" s="44">
        <v>124211.046512</v>
      </c>
      <c r="M25" s="66">
        <v>0.46744200000000002</v>
      </c>
      <c r="N25" s="43">
        <v>0</v>
      </c>
      <c r="O25" s="44">
        <v>0</v>
      </c>
      <c r="P25" s="74">
        <v>0</v>
      </c>
    </row>
    <row r="26" spans="1:16" s="3" customFormat="1" ht="15" customHeight="1" x14ac:dyDescent="0.25">
      <c r="A26" s="111"/>
      <c r="B26" s="114"/>
      <c r="C26" s="84" t="s">
        <v>52</v>
      </c>
      <c r="D26" s="35">
        <v>491</v>
      </c>
      <c r="E26" s="55">
        <v>3.5374999999999997E-2</v>
      </c>
      <c r="F26" s="35">
        <v>126612.85539700001</v>
      </c>
      <c r="G26" s="68">
        <v>0.46435799999999999</v>
      </c>
      <c r="H26" s="43">
        <v>190</v>
      </c>
      <c r="I26" s="44">
        <v>120408.87368400001</v>
      </c>
      <c r="J26" s="74">
        <v>0.37894699999999998</v>
      </c>
      <c r="K26" s="35">
        <v>301</v>
      </c>
      <c r="L26" s="35">
        <v>130528.99003299999</v>
      </c>
      <c r="M26" s="68">
        <v>0.51827199999999995</v>
      </c>
      <c r="N26" s="43">
        <v>0</v>
      </c>
      <c r="O26" s="44">
        <v>0</v>
      </c>
      <c r="P26" s="74">
        <v>0</v>
      </c>
    </row>
    <row r="27" spans="1:16" ht="15" customHeight="1" x14ac:dyDescent="0.25">
      <c r="A27" s="111"/>
      <c r="B27" s="114"/>
      <c r="C27" s="84" t="s">
        <v>53</v>
      </c>
      <c r="D27" s="44">
        <v>344</v>
      </c>
      <c r="E27" s="53">
        <v>3.0564000000000001E-2</v>
      </c>
      <c r="F27" s="44">
        <v>125959.223837</v>
      </c>
      <c r="G27" s="66">
        <v>0.47383700000000001</v>
      </c>
      <c r="H27" s="43">
        <v>139</v>
      </c>
      <c r="I27" s="44">
        <v>118596.43165499999</v>
      </c>
      <c r="J27" s="74">
        <v>0.35971199999999998</v>
      </c>
      <c r="K27" s="44">
        <v>205</v>
      </c>
      <c r="L27" s="44">
        <v>130951.556098</v>
      </c>
      <c r="M27" s="66">
        <v>0.55122000000000004</v>
      </c>
      <c r="N27" s="43">
        <v>0</v>
      </c>
      <c r="O27" s="44">
        <v>0</v>
      </c>
      <c r="P27" s="74">
        <v>0</v>
      </c>
    </row>
    <row r="28" spans="1:16" ht="15" customHeight="1" x14ac:dyDescent="0.25">
      <c r="A28" s="111"/>
      <c r="B28" s="114"/>
      <c r="C28" s="84" t="s">
        <v>54</v>
      </c>
      <c r="D28" s="44">
        <v>150</v>
      </c>
      <c r="E28" s="53">
        <v>1.6143000000000001E-2</v>
      </c>
      <c r="F28" s="44">
        <v>143782.85333300001</v>
      </c>
      <c r="G28" s="66">
        <v>0.39333299999999999</v>
      </c>
      <c r="H28" s="43">
        <v>59</v>
      </c>
      <c r="I28" s="44">
        <v>134574.61016899999</v>
      </c>
      <c r="J28" s="74">
        <v>0.25423699999999999</v>
      </c>
      <c r="K28" s="44">
        <v>91</v>
      </c>
      <c r="L28" s="44">
        <v>149753.03296700001</v>
      </c>
      <c r="M28" s="66">
        <v>0.483516</v>
      </c>
      <c r="N28" s="43">
        <v>0</v>
      </c>
      <c r="O28" s="44">
        <v>0</v>
      </c>
      <c r="P28" s="74">
        <v>0</v>
      </c>
    </row>
    <row r="29" spans="1:16" ht="15" customHeight="1" x14ac:dyDescent="0.25">
      <c r="A29" s="111"/>
      <c r="B29" s="114"/>
      <c r="C29" s="84" t="s">
        <v>55</v>
      </c>
      <c r="D29" s="44">
        <v>96</v>
      </c>
      <c r="E29" s="53">
        <v>1.3438E-2</v>
      </c>
      <c r="F29" s="44">
        <v>141633.10416700001</v>
      </c>
      <c r="G29" s="66">
        <v>0.25</v>
      </c>
      <c r="H29" s="43">
        <v>51</v>
      </c>
      <c r="I29" s="44">
        <v>122011.70588199999</v>
      </c>
      <c r="J29" s="74">
        <v>0.117647</v>
      </c>
      <c r="K29" s="44">
        <v>45</v>
      </c>
      <c r="L29" s="44">
        <v>163870.68888900001</v>
      </c>
      <c r="M29" s="66">
        <v>0.4</v>
      </c>
      <c r="N29" s="43">
        <v>0</v>
      </c>
      <c r="O29" s="44">
        <v>0</v>
      </c>
      <c r="P29" s="74">
        <v>0</v>
      </c>
    </row>
    <row r="30" spans="1:16" s="3" customFormat="1" ht="15" customHeight="1" x14ac:dyDescent="0.25">
      <c r="A30" s="111"/>
      <c r="B30" s="114"/>
      <c r="C30" s="84" t="s">
        <v>56</v>
      </c>
      <c r="D30" s="35">
        <v>76</v>
      </c>
      <c r="E30" s="55">
        <v>6.9899999999999997E-3</v>
      </c>
      <c r="F30" s="35">
        <v>129290.69736799999</v>
      </c>
      <c r="G30" s="68">
        <v>9.2105000000000006E-2</v>
      </c>
      <c r="H30" s="43">
        <v>63</v>
      </c>
      <c r="I30" s="44">
        <v>118881.079365</v>
      </c>
      <c r="J30" s="74">
        <v>4.7619000000000002E-2</v>
      </c>
      <c r="K30" s="35">
        <v>13</v>
      </c>
      <c r="L30" s="35">
        <v>179737.307692</v>
      </c>
      <c r="M30" s="68">
        <v>0.30769200000000002</v>
      </c>
      <c r="N30" s="43">
        <v>0</v>
      </c>
      <c r="O30" s="44">
        <v>0</v>
      </c>
      <c r="P30" s="74">
        <v>0</v>
      </c>
    </row>
    <row r="31" spans="1:16" s="3" customFormat="1" ht="15" customHeight="1" x14ac:dyDescent="0.25">
      <c r="A31" s="112"/>
      <c r="B31" s="115"/>
      <c r="C31" s="85" t="s">
        <v>9</v>
      </c>
      <c r="D31" s="46">
        <v>8236</v>
      </c>
      <c r="E31" s="54">
        <v>7.0336999999999997E-2</v>
      </c>
      <c r="F31" s="46">
        <v>102198.848834</v>
      </c>
      <c r="G31" s="67">
        <v>0.227659</v>
      </c>
      <c r="H31" s="87">
        <v>3640</v>
      </c>
      <c r="I31" s="46">
        <v>102697.354396</v>
      </c>
      <c r="J31" s="75">
        <v>0.225275</v>
      </c>
      <c r="K31" s="46">
        <v>4596</v>
      </c>
      <c r="L31" s="46">
        <v>101804.035901</v>
      </c>
      <c r="M31" s="67">
        <v>0.229547</v>
      </c>
      <c r="N31" s="87">
        <v>0</v>
      </c>
      <c r="O31" s="46">
        <v>0</v>
      </c>
      <c r="P31" s="75">
        <v>0</v>
      </c>
    </row>
    <row r="32" spans="1:16" ht="15" customHeight="1" x14ac:dyDescent="0.25">
      <c r="A32" s="110">
        <v>3</v>
      </c>
      <c r="B32" s="113" t="s">
        <v>58</v>
      </c>
      <c r="C32" s="84" t="s">
        <v>46</v>
      </c>
      <c r="D32" s="44">
        <v>28</v>
      </c>
      <c r="E32" s="44">
        <v>0</v>
      </c>
      <c r="F32" s="44">
        <v>-16959.855490999998</v>
      </c>
      <c r="G32" s="66">
        <v>-0.22165399999999999</v>
      </c>
      <c r="H32" s="43">
        <v>10</v>
      </c>
      <c r="I32" s="44">
        <v>-38683.640893999996</v>
      </c>
      <c r="J32" s="74">
        <v>-0.4</v>
      </c>
      <c r="K32" s="44">
        <v>18</v>
      </c>
      <c r="L32" s="44">
        <v>-801.96541500000001</v>
      </c>
      <c r="M32" s="66">
        <v>-8.9330000000000007E-2</v>
      </c>
      <c r="N32" s="43">
        <v>0</v>
      </c>
      <c r="O32" s="44">
        <v>0</v>
      </c>
      <c r="P32" s="74">
        <v>0</v>
      </c>
    </row>
    <row r="33" spans="1:16" ht="15" customHeight="1" x14ac:dyDescent="0.25">
      <c r="A33" s="111"/>
      <c r="B33" s="114"/>
      <c r="C33" s="84" t="s">
        <v>47</v>
      </c>
      <c r="D33" s="44">
        <v>270</v>
      </c>
      <c r="E33" s="44">
        <v>0</v>
      </c>
      <c r="F33" s="44">
        <v>4629.0260349999999</v>
      </c>
      <c r="G33" s="66">
        <v>-5.6813000000000002E-2</v>
      </c>
      <c r="H33" s="43">
        <v>146</v>
      </c>
      <c r="I33" s="44">
        <v>-15997.675633000001</v>
      </c>
      <c r="J33" s="74">
        <v>-0.18859799999999999</v>
      </c>
      <c r="K33" s="44">
        <v>124</v>
      </c>
      <c r="L33" s="44">
        <v>7562.0882220000003</v>
      </c>
      <c r="M33" s="66">
        <v>-3.0414E-2</v>
      </c>
      <c r="N33" s="43">
        <v>0</v>
      </c>
      <c r="O33" s="44">
        <v>0</v>
      </c>
      <c r="P33" s="74">
        <v>0</v>
      </c>
    </row>
    <row r="34" spans="1:16" ht="15" customHeight="1" x14ac:dyDescent="0.25">
      <c r="A34" s="111"/>
      <c r="B34" s="114"/>
      <c r="C34" s="84" t="s">
        <v>48</v>
      </c>
      <c r="D34" s="44">
        <v>1711</v>
      </c>
      <c r="E34" s="44">
        <v>0</v>
      </c>
      <c r="F34" s="44">
        <v>10413.546661</v>
      </c>
      <c r="G34" s="66">
        <v>-4.2105999999999998E-2</v>
      </c>
      <c r="H34" s="43">
        <v>990</v>
      </c>
      <c r="I34" s="44">
        <v>-9806.9921770000001</v>
      </c>
      <c r="J34" s="74">
        <v>-0.14818000000000001</v>
      </c>
      <c r="K34" s="44">
        <v>721</v>
      </c>
      <c r="L34" s="44">
        <v>16789.588039999999</v>
      </c>
      <c r="M34" s="66">
        <v>-9.4500000000000001E-3</v>
      </c>
      <c r="N34" s="43">
        <v>0</v>
      </c>
      <c r="O34" s="44">
        <v>0</v>
      </c>
      <c r="P34" s="74">
        <v>0</v>
      </c>
    </row>
    <row r="35" spans="1:16" ht="15" customHeight="1" x14ac:dyDescent="0.25">
      <c r="A35" s="111"/>
      <c r="B35" s="114"/>
      <c r="C35" s="84" t="s">
        <v>49</v>
      </c>
      <c r="D35" s="44">
        <v>709</v>
      </c>
      <c r="E35" s="44">
        <v>0</v>
      </c>
      <c r="F35" s="44">
        <v>2647.9946369999998</v>
      </c>
      <c r="G35" s="66">
        <v>-7.4188000000000004E-2</v>
      </c>
      <c r="H35" s="43">
        <v>550</v>
      </c>
      <c r="I35" s="44">
        <v>-28175.643522999999</v>
      </c>
      <c r="J35" s="74">
        <v>-0.228324</v>
      </c>
      <c r="K35" s="44">
        <v>159</v>
      </c>
      <c r="L35" s="44">
        <v>12734.55006</v>
      </c>
      <c r="M35" s="66">
        <v>-3.3381000000000001E-2</v>
      </c>
      <c r="N35" s="43">
        <v>0</v>
      </c>
      <c r="O35" s="44">
        <v>0</v>
      </c>
      <c r="P35" s="74">
        <v>0</v>
      </c>
    </row>
    <row r="36" spans="1:16" ht="15" customHeight="1" x14ac:dyDescent="0.25">
      <c r="A36" s="111"/>
      <c r="B36" s="114"/>
      <c r="C36" s="84" t="s">
        <v>50</v>
      </c>
      <c r="D36" s="44">
        <v>47</v>
      </c>
      <c r="E36" s="44">
        <v>0</v>
      </c>
      <c r="F36" s="44">
        <v>-606.92947100000004</v>
      </c>
      <c r="G36" s="66">
        <v>-0.224163</v>
      </c>
      <c r="H36" s="43">
        <v>192</v>
      </c>
      <c r="I36" s="44">
        <v>-29137.443220000001</v>
      </c>
      <c r="J36" s="74">
        <v>-0.31934600000000002</v>
      </c>
      <c r="K36" s="44">
        <v>-145</v>
      </c>
      <c r="L36" s="44">
        <v>8856.5878339999999</v>
      </c>
      <c r="M36" s="66">
        <v>-0.20788000000000001</v>
      </c>
      <c r="N36" s="43">
        <v>0</v>
      </c>
      <c r="O36" s="44">
        <v>0</v>
      </c>
      <c r="P36" s="74">
        <v>0</v>
      </c>
    </row>
    <row r="37" spans="1:16" ht="15" customHeight="1" x14ac:dyDescent="0.25">
      <c r="A37" s="111"/>
      <c r="B37" s="114"/>
      <c r="C37" s="84" t="s">
        <v>51</v>
      </c>
      <c r="D37" s="44">
        <v>-80</v>
      </c>
      <c r="E37" s="44">
        <v>0</v>
      </c>
      <c r="F37" s="44">
        <v>1834.5055669999999</v>
      </c>
      <c r="G37" s="66">
        <v>-0.200576</v>
      </c>
      <c r="H37" s="43">
        <v>70</v>
      </c>
      <c r="I37" s="44">
        <v>-30281.105971000001</v>
      </c>
      <c r="J37" s="74">
        <v>-0.336843</v>
      </c>
      <c r="K37" s="44">
        <v>-150</v>
      </c>
      <c r="L37" s="44">
        <v>14773.949924</v>
      </c>
      <c r="M37" s="66">
        <v>-0.141179</v>
      </c>
      <c r="N37" s="43">
        <v>0</v>
      </c>
      <c r="O37" s="44">
        <v>0</v>
      </c>
      <c r="P37" s="74">
        <v>0</v>
      </c>
    </row>
    <row r="38" spans="1:16" s="3" customFormat="1" ht="15" customHeight="1" x14ac:dyDescent="0.25">
      <c r="A38" s="111"/>
      <c r="B38" s="114"/>
      <c r="C38" s="84" t="s">
        <v>52</v>
      </c>
      <c r="D38" s="35">
        <v>-156</v>
      </c>
      <c r="E38" s="35">
        <v>0</v>
      </c>
      <c r="F38" s="35">
        <v>2213.0434190000001</v>
      </c>
      <c r="G38" s="68">
        <v>-0.26516200000000001</v>
      </c>
      <c r="H38" s="43">
        <v>12</v>
      </c>
      <c r="I38" s="44">
        <v>-20743.494685999998</v>
      </c>
      <c r="J38" s="74">
        <v>-0.32891799999999999</v>
      </c>
      <c r="K38" s="35">
        <v>-168</v>
      </c>
      <c r="L38" s="35">
        <v>12487.291142</v>
      </c>
      <c r="M38" s="68">
        <v>-0.219467</v>
      </c>
      <c r="N38" s="43">
        <v>0</v>
      </c>
      <c r="O38" s="44">
        <v>0</v>
      </c>
      <c r="P38" s="74">
        <v>0</v>
      </c>
    </row>
    <row r="39" spans="1:16" ht="15" customHeight="1" x14ac:dyDescent="0.25">
      <c r="A39" s="111"/>
      <c r="B39" s="114"/>
      <c r="C39" s="84" t="s">
        <v>53</v>
      </c>
      <c r="D39" s="44">
        <v>-138</v>
      </c>
      <c r="E39" s="44">
        <v>0</v>
      </c>
      <c r="F39" s="44">
        <v>-5476.470722</v>
      </c>
      <c r="G39" s="66">
        <v>-0.32491799999999998</v>
      </c>
      <c r="H39" s="43">
        <v>10</v>
      </c>
      <c r="I39" s="44">
        <v>-11954.643133</v>
      </c>
      <c r="J39" s="74">
        <v>-0.16742000000000001</v>
      </c>
      <c r="K39" s="44">
        <v>-148</v>
      </c>
      <c r="L39" s="44">
        <v>-807.41310899999996</v>
      </c>
      <c r="M39" s="66">
        <v>-0.34679700000000002</v>
      </c>
      <c r="N39" s="43">
        <v>0</v>
      </c>
      <c r="O39" s="44">
        <v>0</v>
      </c>
      <c r="P39" s="74">
        <v>0</v>
      </c>
    </row>
    <row r="40" spans="1:16" ht="15" customHeight="1" x14ac:dyDescent="0.25">
      <c r="A40" s="111"/>
      <c r="B40" s="114"/>
      <c r="C40" s="84" t="s">
        <v>54</v>
      </c>
      <c r="D40" s="44">
        <v>-250</v>
      </c>
      <c r="E40" s="44">
        <v>0</v>
      </c>
      <c r="F40" s="44">
        <v>8261.3182510000006</v>
      </c>
      <c r="G40" s="66">
        <v>-0.33166699999999999</v>
      </c>
      <c r="H40" s="43">
        <v>-60</v>
      </c>
      <c r="I40" s="44">
        <v>-1435.3579319999999</v>
      </c>
      <c r="J40" s="74">
        <v>-0.18273800000000001</v>
      </c>
      <c r="K40" s="44">
        <v>-190</v>
      </c>
      <c r="L40" s="44">
        <v>14438.343185</v>
      </c>
      <c r="M40" s="66">
        <v>-0.36345899999999998</v>
      </c>
      <c r="N40" s="43">
        <v>0</v>
      </c>
      <c r="O40" s="44">
        <v>0</v>
      </c>
      <c r="P40" s="74">
        <v>0</v>
      </c>
    </row>
    <row r="41" spans="1:16" ht="15" customHeight="1" x14ac:dyDescent="0.25">
      <c r="A41" s="111"/>
      <c r="B41" s="114"/>
      <c r="C41" s="84" t="s">
        <v>55</v>
      </c>
      <c r="D41" s="44">
        <v>-275</v>
      </c>
      <c r="E41" s="44">
        <v>0</v>
      </c>
      <c r="F41" s="44">
        <v>-3681.4899959999998</v>
      </c>
      <c r="G41" s="66">
        <v>-0.34029599999999999</v>
      </c>
      <c r="H41" s="43">
        <v>-110</v>
      </c>
      <c r="I41" s="44">
        <v>-17291.42108</v>
      </c>
      <c r="J41" s="74">
        <v>-0.1308</v>
      </c>
      <c r="K41" s="44">
        <v>-165</v>
      </c>
      <c r="L41" s="44">
        <v>13947.303207000001</v>
      </c>
      <c r="M41" s="66">
        <v>-0.45238099999999998</v>
      </c>
      <c r="N41" s="43">
        <v>0</v>
      </c>
      <c r="O41" s="44">
        <v>0</v>
      </c>
      <c r="P41" s="74">
        <v>0</v>
      </c>
    </row>
    <row r="42" spans="1:16" s="3" customFormat="1" ht="15" customHeight="1" x14ac:dyDescent="0.25">
      <c r="A42" s="111"/>
      <c r="B42" s="114"/>
      <c r="C42" s="84" t="s">
        <v>56</v>
      </c>
      <c r="D42" s="35">
        <v>-473</v>
      </c>
      <c r="E42" s="35">
        <v>0</v>
      </c>
      <c r="F42" s="35">
        <v>-40689.310689999998</v>
      </c>
      <c r="G42" s="68">
        <v>-0.30497999999999997</v>
      </c>
      <c r="H42" s="43">
        <v>-140</v>
      </c>
      <c r="I42" s="44">
        <v>-31268.086839</v>
      </c>
      <c r="J42" s="74">
        <v>-1.6420000000000001E-2</v>
      </c>
      <c r="K42" s="35">
        <v>-333</v>
      </c>
      <c r="L42" s="35">
        <v>-1877.558448</v>
      </c>
      <c r="M42" s="68">
        <v>-0.28479300000000002</v>
      </c>
      <c r="N42" s="43">
        <v>0</v>
      </c>
      <c r="O42" s="44">
        <v>0</v>
      </c>
      <c r="P42" s="74">
        <v>0</v>
      </c>
    </row>
    <row r="43" spans="1:16" s="3" customFormat="1" ht="15" customHeight="1" x14ac:dyDescent="0.25">
      <c r="A43" s="112"/>
      <c r="B43" s="115"/>
      <c r="C43" s="85" t="s">
        <v>9</v>
      </c>
      <c r="D43" s="46">
        <v>1393</v>
      </c>
      <c r="E43" s="46">
        <v>0</v>
      </c>
      <c r="F43" s="46">
        <v>-12059.963975000001</v>
      </c>
      <c r="G43" s="67">
        <v>-0.24684</v>
      </c>
      <c r="H43" s="87">
        <v>1670</v>
      </c>
      <c r="I43" s="46">
        <v>-31125.747749999999</v>
      </c>
      <c r="J43" s="75">
        <v>-0.24376100000000001</v>
      </c>
      <c r="K43" s="46">
        <v>-277</v>
      </c>
      <c r="L43" s="46">
        <v>-4545.5526129999998</v>
      </c>
      <c r="M43" s="67">
        <v>-0.24716099999999999</v>
      </c>
      <c r="N43" s="87">
        <v>0</v>
      </c>
      <c r="O43" s="46">
        <v>0</v>
      </c>
      <c r="P43" s="75">
        <v>0</v>
      </c>
    </row>
    <row r="44" spans="1:16" ht="15" customHeight="1" x14ac:dyDescent="0.25">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5">
      <c r="A45" s="111"/>
      <c r="B45" s="114"/>
      <c r="C45" s="84" t="s">
        <v>47</v>
      </c>
      <c r="D45" s="44">
        <v>31</v>
      </c>
      <c r="E45" s="53">
        <v>2.8413999999999998E-2</v>
      </c>
      <c r="F45" s="44">
        <v>107948.64516099999</v>
      </c>
      <c r="G45" s="66">
        <v>0.32258100000000001</v>
      </c>
      <c r="H45" s="43">
        <v>4</v>
      </c>
      <c r="I45" s="44">
        <v>85082.25</v>
      </c>
      <c r="J45" s="74">
        <v>0</v>
      </c>
      <c r="K45" s="44">
        <v>27</v>
      </c>
      <c r="L45" s="44">
        <v>111336.259259</v>
      </c>
      <c r="M45" s="66">
        <v>0.37036999999999998</v>
      </c>
      <c r="N45" s="43">
        <v>0</v>
      </c>
      <c r="O45" s="44">
        <v>0</v>
      </c>
      <c r="P45" s="74">
        <v>0</v>
      </c>
    </row>
    <row r="46" spans="1:16" ht="15" customHeight="1" x14ac:dyDescent="0.25">
      <c r="A46" s="111"/>
      <c r="B46" s="114"/>
      <c r="C46" s="84" t="s">
        <v>48</v>
      </c>
      <c r="D46" s="44">
        <v>417</v>
      </c>
      <c r="E46" s="53">
        <v>4.2590000000000003E-2</v>
      </c>
      <c r="F46" s="44">
        <v>100279.40287799999</v>
      </c>
      <c r="G46" s="66">
        <v>0.20863300000000001</v>
      </c>
      <c r="H46" s="43">
        <v>165</v>
      </c>
      <c r="I46" s="44">
        <v>101207.739394</v>
      </c>
      <c r="J46" s="74">
        <v>0.18787899999999999</v>
      </c>
      <c r="K46" s="44">
        <v>252</v>
      </c>
      <c r="L46" s="44">
        <v>99671.563492000001</v>
      </c>
      <c r="M46" s="66">
        <v>0.222222</v>
      </c>
      <c r="N46" s="43">
        <v>0</v>
      </c>
      <c r="O46" s="44">
        <v>0</v>
      </c>
      <c r="P46" s="74">
        <v>0</v>
      </c>
    </row>
    <row r="47" spans="1:16" ht="15" customHeight="1" x14ac:dyDescent="0.25">
      <c r="A47" s="111"/>
      <c r="B47" s="114"/>
      <c r="C47" s="84" t="s">
        <v>49</v>
      </c>
      <c r="D47" s="44">
        <v>1091</v>
      </c>
      <c r="E47" s="53">
        <v>5.7417999999999997E-2</v>
      </c>
      <c r="F47" s="44">
        <v>117173.616865</v>
      </c>
      <c r="G47" s="66">
        <v>0.46654400000000001</v>
      </c>
      <c r="H47" s="43">
        <v>487</v>
      </c>
      <c r="I47" s="44">
        <v>120507.44147799999</v>
      </c>
      <c r="J47" s="74">
        <v>0.40246399999999999</v>
      </c>
      <c r="K47" s="44">
        <v>604</v>
      </c>
      <c r="L47" s="44">
        <v>114485.582781</v>
      </c>
      <c r="M47" s="66">
        <v>0.51821200000000001</v>
      </c>
      <c r="N47" s="43">
        <v>0</v>
      </c>
      <c r="O47" s="44">
        <v>0</v>
      </c>
      <c r="P47" s="74">
        <v>0</v>
      </c>
    </row>
    <row r="48" spans="1:16" ht="15" customHeight="1" x14ac:dyDescent="0.25">
      <c r="A48" s="111"/>
      <c r="B48" s="114"/>
      <c r="C48" s="84" t="s">
        <v>50</v>
      </c>
      <c r="D48" s="44">
        <v>1001</v>
      </c>
      <c r="E48" s="53">
        <v>5.3941999999999997E-2</v>
      </c>
      <c r="F48" s="44">
        <v>141381.96004000001</v>
      </c>
      <c r="G48" s="66">
        <v>0.72028000000000003</v>
      </c>
      <c r="H48" s="43">
        <v>411</v>
      </c>
      <c r="I48" s="44">
        <v>141851.98540100001</v>
      </c>
      <c r="J48" s="74">
        <v>0.64233600000000002</v>
      </c>
      <c r="K48" s="44">
        <v>590</v>
      </c>
      <c r="L48" s="44">
        <v>141054.53559300001</v>
      </c>
      <c r="M48" s="66">
        <v>0.77457600000000004</v>
      </c>
      <c r="N48" s="43">
        <v>0</v>
      </c>
      <c r="O48" s="44">
        <v>0</v>
      </c>
      <c r="P48" s="74">
        <v>0</v>
      </c>
    </row>
    <row r="49" spans="1:16" ht="15" customHeight="1" x14ac:dyDescent="0.25">
      <c r="A49" s="111"/>
      <c r="B49" s="114"/>
      <c r="C49" s="84" t="s">
        <v>51</v>
      </c>
      <c r="D49" s="44">
        <v>712</v>
      </c>
      <c r="E49" s="53">
        <v>4.4248000000000003E-2</v>
      </c>
      <c r="F49" s="44">
        <v>151528.15730300001</v>
      </c>
      <c r="G49" s="66">
        <v>0.89606699999999995</v>
      </c>
      <c r="H49" s="43">
        <v>269</v>
      </c>
      <c r="I49" s="44">
        <v>147146.02602200001</v>
      </c>
      <c r="J49" s="74">
        <v>0.73605900000000002</v>
      </c>
      <c r="K49" s="44">
        <v>443</v>
      </c>
      <c r="L49" s="44">
        <v>154189.09029299999</v>
      </c>
      <c r="M49" s="66">
        <v>0.993228</v>
      </c>
      <c r="N49" s="43">
        <v>0</v>
      </c>
      <c r="O49" s="44">
        <v>0</v>
      </c>
      <c r="P49" s="74">
        <v>0</v>
      </c>
    </row>
    <row r="50" spans="1:16" s="3" customFormat="1" ht="15" customHeight="1" x14ac:dyDescent="0.25">
      <c r="A50" s="111"/>
      <c r="B50" s="114"/>
      <c r="C50" s="84" t="s">
        <v>52</v>
      </c>
      <c r="D50" s="35">
        <v>457</v>
      </c>
      <c r="E50" s="55">
        <v>3.2925000000000003E-2</v>
      </c>
      <c r="F50" s="35">
        <v>157989.991247</v>
      </c>
      <c r="G50" s="68">
        <v>0.99343499999999996</v>
      </c>
      <c r="H50" s="43">
        <v>149</v>
      </c>
      <c r="I50" s="44">
        <v>150604.765101</v>
      </c>
      <c r="J50" s="74">
        <v>0.76510100000000003</v>
      </c>
      <c r="K50" s="35">
        <v>308</v>
      </c>
      <c r="L50" s="35">
        <v>161562.714286</v>
      </c>
      <c r="M50" s="68">
        <v>1.103896</v>
      </c>
      <c r="N50" s="43">
        <v>0</v>
      </c>
      <c r="O50" s="44">
        <v>0</v>
      </c>
      <c r="P50" s="74">
        <v>0</v>
      </c>
    </row>
    <row r="51" spans="1:16" ht="15" customHeight="1" x14ac:dyDescent="0.25">
      <c r="A51" s="111"/>
      <c r="B51" s="114"/>
      <c r="C51" s="84" t="s">
        <v>53</v>
      </c>
      <c r="D51" s="44">
        <v>280</v>
      </c>
      <c r="E51" s="53">
        <v>2.4878000000000001E-2</v>
      </c>
      <c r="F51" s="44">
        <v>151905.928571</v>
      </c>
      <c r="G51" s="66">
        <v>0.82499999999999996</v>
      </c>
      <c r="H51" s="43">
        <v>105</v>
      </c>
      <c r="I51" s="44">
        <v>153606.219048</v>
      </c>
      <c r="J51" s="74">
        <v>0.72380999999999995</v>
      </c>
      <c r="K51" s="44">
        <v>175</v>
      </c>
      <c r="L51" s="44">
        <v>150885.75428600001</v>
      </c>
      <c r="M51" s="66">
        <v>0.885714</v>
      </c>
      <c r="N51" s="43">
        <v>0</v>
      </c>
      <c r="O51" s="44">
        <v>0</v>
      </c>
      <c r="P51" s="74">
        <v>0</v>
      </c>
    </row>
    <row r="52" spans="1:16" ht="15" customHeight="1" x14ac:dyDescent="0.25">
      <c r="A52" s="111"/>
      <c r="B52" s="114"/>
      <c r="C52" s="84" t="s">
        <v>54</v>
      </c>
      <c r="D52" s="44">
        <v>115</v>
      </c>
      <c r="E52" s="53">
        <v>1.2376E-2</v>
      </c>
      <c r="F52" s="44">
        <v>177259.32173900001</v>
      </c>
      <c r="G52" s="66">
        <v>0.93913000000000002</v>
      </c>
      <c r="H52" s="43">
        <v>34</v>
      </c>
      <c r="I52" s="44">
        <v>171446.529412</v>
      </c>
      <c r="J52" s="74">
        <v>0.52941199999999999</v>
      </c>
      <c r="K52" s="44">
        <v>81</v>
      </c>
      <c r="L52" s="44">
        <v>179699.25925900001</v>
      </c>
      <c r="M52" s="66">
        <v>1.111111</v>
      </c>
      <c r="N52" s="43">
        <v>0</v>
      </c>
      <c r="O52" s="44">
        <v>0</v>
      </c>
      <c r="P52" s="74">
        <v>0</v>
      </c>
    </row>
    <row r="53" spans="1:16" ht="15" customHeight="1" x14ac:dyDescent="0.25">
      <c r="A53" s="111"/>
      <c r="B53" s="114"/>
      <c r="C53" s="84" t="s">
        <v>55</v>
      </c>
      <c r="D53" s="44">
        <v>36</v>
      </c>
      <c r="E53" s="53">
        <v>5.0390000000000001E-3</v>
      </c>
      <c r="F53" s="44">
        <v>163070.16666700001</v>
      </c>
      <c r="G53" s="66">
        <v>0.44444400000000001</v>
      </c>
      <c r="H53" s="43">
        <v>10</v>
      </c>
      <c r="I53" s="44">
        <v>161704.70000000001</v>
      </c>
      <c r="J53" s="74">
        <v>0.1</v>
      </c>
      <c r="K53" s="44">
        <v>26</v>
      </c>
      <c r="L53" s="44">
        <v>163595.346154</v>
      </c>
      <c r="M53" s="66">
        <v>0.57692299999999996</v>
      </c>
      <c r="N53" s="43">
        <v>0</v>
      </c>
      <c r="O53" s="44">
        <v>0</v>
      </c>
      <c r="P53" s="74">
        <v>0</v>
      </c>
    </row>
    <row r="54" spans="1:16" s="3" customFormat="1" ht="15" customHeight="1" x14ac:dyDescent="0.25">
      <c r="A54" s="111"/>
      <c r="B54" s="114"/>
      <c r="C54" s="84" t="s">
        <v>56</v>
      </c>
      <c r="D54" s="35">
        <v>17</v>
      </c>
      <c r="E54" s="55">
        <v>1.5640000000000001E-3</v>
      </c>
      <c r="F54" s="35">
        <v>217151</v>
      </c>
      <c r="G54" s="68">
        <v>0.764706</v>
      </c>
      <c r="H54" s="43">
        <v>6</v>
      </c>
      <c r="I54" s="44">
        <v>175353.16666700001</v>
      </c>
      <c r="J54" s="74">
        <v>0</v>
      </c>
      <c r="K54" s="35">
        <v>11</v>
      </c>
      <c r="L54" s="35">
        <v>239949.81818199999</v>
      </c>
      <c r="M54" s="68">
        <v>1.181818</v>
      </c>
      <c r="N54" s="43">
        <v>0</v>
      </c>
      <c r="O54" s="44">
        <v>0</v>
      </c>
      <c r="P54" s="74">
        <v>0</v>
      </c>
    </row>
    <row r="55" spans="1:16" s="3" customFormat="1" ht="15" customHeight="1" x14ac:dyDescent="0.25">
      <c r="A55" s="112"/>
      <c r="B55" s="115"/>
      <c r="C55" s="85" t="s">
        <v>9</v>
      </c>
      <c r="D55" s="46">
        <v>4157</v>
      </c>
      <c r="E55" s="54">
        <v>3.5501999999999999E-2</v>
      </c>
      <c r="F55" s="46">
        <v>136418.74573</v>
      </c>
      <c r="G55" s="67">
        <v>0.670435</v>
      </c>
      <c r="H55" s="87">
        <v>1640</v>
      </c>
      <c r="I55" s="46">
        <v>134559.32195099999</v>
      </c>
      <c r="J55" s="75">
        <v>0.54756099999999996</v>
      </c>
      <c r="K55" s="46">
        <v>2517</v>
      </c>
      <c r="L55" s="46">
        <v>137630.28923299999</v>
      </c>
      <c r="M55" s="67">
        <v>0.75049699999999997</v>
      </c>
      <c r="N55" s="87">
        <v>0</v>
      </c>
      <c r="O55" s="46">
        <v>0</v>
      </c>
      <c r="P55" s="75">
        <v>0</v>
      </c>
    </row>
    <row r="56" spans="1:16" ht="15" customHeight="1" x14ac:dyDescent="0.25">
      <c r="A56" s="110">
        <v>5</v>
      </c>
      <c r="B56" s="113" t="s">
        <v>60</v>
      </c>
      <c r="C56" s="84" t="s">
        <v>46</v>
      </c>
      <c r="D56" s="44">
        <v>119</v>
      </c>
      <c r="E56" s="53">
        <v>1</v>
      </c>
      <c r="F56" s="44">
        <v>55345.857143000001</v>
      </c>
      <c r="G56" s="66">
        <v>3.3612999999999997E-2</v>
      </c>
      <c r="H56" s="43">
        <v>60</v>
      </c>
      <c r="I56" s="44">
        <v>59663.866667000002</v>
      </c>
      <c r="J56" s="74">
        <v>1.6667000000000001E-2</v>
      </c>
      <c r="K56" s="44">
        <v>59</v>
      </c>
      <c r="L56" s="44">
        <v>50954.661016999999</v>
      </c>
      <c r="M56" s="66">
        <v>5.0847000000000003E-2</v>
      </c>
      <c r="N56" s="43">
        <v>0</v>
      </c>
      <c r="O56" s="44">
        <v>0</v>
      </c>
      <c r="P56" s="74">
        <v>0</v>
      </c>
    </row>
    <row r="57" spans="1:16" ht="15" customHeight="1" x14ac:dyDescent="0.25">
      <c r="A57" s="111"/>
      <c r="B57" s="114"/>
      <c r="C57" s="84" t="s">
        <v>47</v>
      </c>
      <c r="D57" s="44">
        <v>1091</v>
      </c>
      <c r="E57" s="53">
        <v>1</v>
      </c>
      <c r="F57" s="44">
        <v>74363.201650000003</v>
      </c>
      <c r="G57" s="66">
        <v>8.3409999999999998E-2</v>
      </c>
      <c r="H57" s="43">
        <v>321</v>
      </c>
      <c r="I57" s="44">
        <v>81984.722741000005</v>
      </c>
      <c r="J57" s="74">
        <v>0.10280400000000001</v>
      </c>
      <c r="K57" s="44">
        <v>770</v>
      </c>
      <c r="L57" s="44">
        <v>71185.918181999994</v>
      </c>
      <c r="M57" s="66">
        <v>7.5325000000000003E-2</v>
      </c>
      <c r="N57" s="43">
        <v>0</v>
      </c>
      <c r="O57" s="44">
        <v>0</v>
      </c>
      <c r="P57" s="74">
        <v>0</v>
      </c>
    </row>
    <row r="58" spans="1:16" ht="15" customHeight="1" x14ac:dyDescent="0.25">
      <c r="A58" s="111"/>
      <c r="B58" s="114"/>
      <c r="C58" s="84" t="s">
        <v>48</v>
      </c>
      <c r="D58" s="44">
        <v>9791</v>
      </c>
      <c r="E58" s="53">
        <v>1</v>
      </c>
      <c r="F58" s="44">
        <v>84828.542539000002</v>
      </c>
      <c r="G58" s="66">
        <v>0.10560700000000001</v>
      </c>
      <c r="H58" s="43">
        <v>3818</v>
      </c>
      <c r="I58" s="44">
        <v>94989.485333000004</v>
      </c>
      <c r="J58" s="74">
        <v>0.129911</v>
      </c>
      <c r="K58" s="44">
        <v>5973</v>
      </c>
      <c r="L58" s="44">
        <v>78333.568559000007</v>
      </c>
      <c r="M58" s="66">
        <v>9.0071999999999999E-2</v>
      </c>
      <c r="N58" s="43">
        <v>0</v>
      </c>
      <c r="O58" s="44">
        <v>0</v>
      </c>
      <c r="P58" s="74">
        <v>0</v>
      </c>
    </row>
    <row r="59" spans="1:16" ht="15" customHeight="1" x14ac:dyDescent="0.25">
      <c r="A59" s="111"/>
      <c r="B59" s="114"/>
      <c r="C59" s="84" t="s">
        <v>49</v>
      </c>
      <c r="D59" s="44">
        <v>19001</v>
      </c>
      <c r="E59" s="53">
        <v>1</v>
      </c>
      <c r="F59" s="44">
        <v>98251.272721999994</v>
      </c>
      <c r="G59" s="66">
        <v>0.27682800000000002</v>
      </c>
      <c r="H59" s="43">
        <v>7304</v>
      </c>
      <c r="I59" s="44">
        <v>112712.18154400001</v>
      </c>
      <c r="J59" s="74">
        <v>0.31421100000000002</v>
      </c>
      <c r="K59" s="44">
        <v>11697</v>
      </c>
      <c r="L59" s="44">
        <v>89221.395143999995</v>
      </c>
      <c r="M59" s="66">
        <v>0.25348399999999999</v>
      </c>
      <c r="N59" s="43">
        <v>0</v>
      </c>
      <c r="O59" s="44">
        <v>0</v>
      </c>
      <c r="P59" s="74">
        <v>0</v>
      </c>
    </row>
    <row r="60" spans="1:16" ht="15" customHeight="1" x14ac:dyDescent="0.25">
      <c r="A60" s="111"/>
      <c r="B60" s="114"/>
      <c r="C60" s="84" t="s">
        <v>50</v>
      </c>
      <c r="D60" s="44">
        <v>18557</v>
      </c>
      <c r="E60" s="53">
        <v>1</v>
      </c>
      <c r="F60" s="44">
        <v>121196.596594</v>
      </c>
      <c r="G60" s="66">
        <v>0.57956600000000003</v>
      </c>
      <c r="H60" s="43">
        <v>6934</v>
      </c>
      <c r="I60" s="44">
        <v>139252.15142800001</v>
      </c>
      <c r="J60" s="74">
        <v>0.59850000000000003</v>
      </c>
      <c r="K60" s="44">
        <v>11623</v>
      </c>
      <c r="L60" s="44">
        <v>110425.09033799999</v>
      </c>
      <c r="M60" s="66">
        <v>0.56827000000000005</v>
      </c>
      <c r="N60" s="43">
        <v>0</v>
      </c>
      <c r="O60" s="44">
        <v>0</v>
      </c>
      <c r="P60" s="74">
        <v>0</v>
      </c>
    </row>
    <row r="61" spans="1:16" ht="15" customHeight="1" x14ac:dyDescent="0.25">
      <c r="A61" s="111"/>
      <c r="B61" s="114"/>
      <c r="C61" s="84" t="s">
        <v>51</v>
      </c>
      <c r="D61" s="44">
        <v>16091</v>
      </c>
      <c r="E61" s="53">
        <v>1</v>
      </c>
      <c r="F61" s="44">
        <v>137707.23696499999</v>
      </c>
      <c r="G61" s="66">
        <v>0.86998900000000001</v>
      </c>
      <c r="H61" s="43">
        <v>5985</v>
      </c>
      <c r="I61" s="44">
        <v>149748.86817</v>
      </c>
      <c r="J61" s="74">
        <v>0.77878000000000003</v>
      </c>
      <c r="K61" s="44">
        <v>10106</v>
      </c>
      <c r="L61" s="44">
        <v>130575.912725</v>
      </c>
      <c r="M61" s="66">
        <v>0.92400599999999999</v>
      </c>
      <c r="N61" s="43">
        <v>0</v>
      </c>
      <c r="O61" s="44">
        <v>0</v>
      </c>
      <c r="P61" s="74">
        <v>0</v>
      </c>
    </row>
    <row r="62" spans="1:16" s="3" customFormat="1" ht="15" customHeight="1" x14ac:dyDescent="0.25">
      <c r="A62" s="111"/>
      <c r="B62" s="114"/>
      <c r="C62" s="84" t="s">
        <v>52</v>
      </c>
      <c r="D62" s="35">
        <v>13880</v>
      </c>
      <c r="E62" s="55">
        <v>1</v>
      </c>
      <c r="F62" s="35">
        <v>147028.13832900001</v>
      </c>
      <c r="G62" s="68">
        <v>1.0409219999999999</v>
      </c>
      <c r="H62" s="43">
        <v>5105</v>
      </c>
      <c r="I62" s="44">
        <v>150982.39412300001</v>
      </c>
      <c r="J62" s="74">
        <v>0.80058799999999997</v>
      </c>
      <c r="K62" s="35">
        <v>8775</v>
      </c>
      <c r="L62" s="35">
        <v>144727.68524200001</v>
      </c>
      <c r="M62" s="68">
        <v>1.180741</v>
      </c>
      <c r="N62" s="43">
        <v>0</v>
      </c>
      <c r="O62" s="44">
        <v>0</v>
      </c>
      <c r="P62" s="74">
        <v>0</v>
      </c>
    </row>
    <row r="63" spans="1:16" ht="15" customHeight="1" x14ac:dyDescent="0.25">
      <c r="A63" s="111"/>
      <c r="B63" s="114"/>
      <c r="C63" s="84" t="s">
        <v>53</v>
      </c>
      <c r="D63" s="44">
        <v>11255</v>
      </c>
      <c r="E63" s="53">
        <v>1</v>
      </c>
      <c r="F63" s="44">
        <v>151517.166593</v>
      </c>
      <c r="G63" s="66">
        <v>1.0687690000000001</v>
      </c>
      <c r="H63" s="43">
        <v>4146</v>
      </c>
      <c r="I63" s="44">
        <v>147845.34008699999</v>
      </c>
      <c r="J63" s="74">
        <v>0.69995200000000002</v>
      </c>
      <c r="K63" s="44">
        <v>7109</v>
      </c>
      <c r="L63" s="44">
        <v>153658.59192599999</v>
      </c>
      <c r="M63" s="66">
        <v>1.283866</v>
      </c>
      <c r="N63" s="43">
        <v>0</v>
      </c>
      <c r="O63" s="44">
        <v>0</v>
      </c>
      <c r="P63" s="74">
        <v>0</v>
      </c>
    </row>
    <row r="64" spans="1:16" ht="15" customHeight="1" x14ac:dyDescent="0.25">
      <c r="A64" s="111"/>
      <c r="B64" s="114"/>
      <c r="C64" s="84" t="s">
        <v>54</v>
      </c>
      <c r="D64" s="44">
        <v>9292</v>
      </c>
      <c r="E64" s="53">
        <v>1</v>
      </c>
      <c r="F64" s="44">
        <v>158077.381834</v>
      </c>
      <c r="G64" s="66">
        <v>0.97320300000000004</v>
      </c>
      <c r="H64" s="43">
        <v>3420</v>
      </c>
      <c r="I64" s="44">
        <v>145639.10087699999</v>
      </c>
      <c r="J64" s="74">
        <v>0.50146199999999996</v>
      </c>
      <c r="K64" s="44">
        <v>5872</v>
      </c>
      <c r="L64" s="44">
        <v>165321.748467</v>
      </c>
      <c r="M64" s="66">
        <v>1.2479560000000001</v>
      </c>
      <c r="N64" s="43">
        <v>0</v>
      </c>
      <c r="O64" s="44">
        <v>0</v>
      </c>
      <c r="P64" s="74">
        <v>0</v>
      </c>
    </row>
    <row r="65" spans="1:16" ht="15" customHeight="1" x14ac:dyDescent="0.25">
      <c r="A65" s="111"/>
      <c r="B65" s="114"/>
      <c r="C65" s="84" t="s">
        <v>55</v>
      </c>
      <c r="D65" s="44">
        <v>7144</v>
      </c>
      <c r="E65" s="53">
        <v>1</v>
      </c>
      <c r="F65" s="44">
        <v>159022.19568899999</v>
      </c>
      <c r="G65" s="66">
        <v>0.73852200000000001</v>
      </c>
      <c r="H65" s="43">
        <v>2743</v>
      </c>
      <c r="I65" s="44">
        <v>142815.01130099999</v>
      </c>
      <c r="J65" s="74">
        <v>0.297485</v>
      </c>
      <c r="K65" s="44">
        <v>4401</v>
      </c>
      <c r="L65" s="44">
        <v>169123.60599899999</v>
      </c>
      <c r="M65" s="66">
        <v>1.013406</v>
      </c>
      <c r="N65" s="43">
        <v>0</v>
      </c>
      <c r="O65" s="44">
        <v>0</v>
      </c>
      <c r="P65" s="74">
        <v>0</v>
      </c>
    </row>
    <row r="66" spans="1:16" s="3" customFormat="1" ht="15" customHeight="1" x14ac:dyDescent="0.25">
      <c r="A66" s="111"/>
      <c r="B66" s="114"/>
      <c r="C66" s="84" t="s">
        <v>56</v>
      </c>
      <c r="D66" s="35">
        <v>10872</v>
      </c>
      <c r="E66" s="55">
        <v>1</v>
      </c>
      <c r="F66" s="35">
        <v>169936.74107799999</v>
      </c>
      <c r="G66" s="68">
        <v>0.40590500000000002</v>
      </c>
      <c r="H66" s="43">
        <v>4383</v>
      </c>
      <c r="I66" s="44">
        <v>144832.35044499999</v>
      </c>
      <c r="J66" s="74">
        <v>8.4189E-2</v>
      </c>
      <c r="K66" s="35">
        <v>6489</v>
      </c>
      <c r="L66" s="35">
        <v>186893.520881</v>
      </c>
      <c r="M66" s="68">
        <v>0.62320900000000001</v>
      </c>
      <c r="N66" s="43">
        <v>0</v>
      </c>
      <c r="O66" s="44">
        <v>0</v>
      </c>
      <c r="P66" s="74">
        <v>0</v>
      </c>
    </row>
    <row r="67" spans="1:16" s="3" customFormat="1" ht="15" customHeight="1" x14ac:dyDescent="0.25">
      <c r="A67" s="112"/>
      <c r="B67" s="115"/>
      <c r="C67" s="85" t="s">
        <v>9</v>
      </c>
      <c r="D67" s="46">
        <v>117093</v>
      </c>
      <c r="E67" s="54">
        <v>1</v>
      </c>
      <c r="F67" s="46">
        <v>131934.23699999999</v>
      </c>
      <c r="G67" s="67">
        <v>0.65206299999999995</v>
      </c>
      <c r="H67" s="87">
        <v>44219</v>
      </c>
      <c r="I67" s="46">
        <v>135371.61279099999</v>
      </c>
      <c r="J67" s="75">
        <v>0.48678199999999999</v>
      </c>
      <c r="K67" s="46">
        <v>72874</v>
      </c>
      <c r="L67" s="46">
        <v>129848.48185900001</v>
      </c>
      <c r="M67" s="67">
        <v>0.75235300000000005</v>
      </c>
      <c r="N67" s="87">
        <v>0</v>
      </c>
      <c r="O67" s="46">
        <v>0</v>
      </c>
      <c r="P67" s="75">
        <v>0</v>
      </c>
    </row>
    <row r="68" spans="1:16" s="3" customFormat="1" ht="15" customHeight="1" x14ac:dyDescent="0.25">
      <c r="A68" s="78"/>
      <c r="B68" s="79"/>
      <c r="C68" s="81"/>
      <c r="D68" s="45"/>
      <c r="E68" s="76"/>
      <c r="F68" s="45"/>
      <c r="G68" s="77"/>
      <c r="H68" s="45"/>
      <c r="I68" s="45"/>
      <c r="J68" s="77"/>
      <c r="K68" s="45"/>
      <c r="L68" s="45"/>
      <c r="M68" s="77"/>
      <c r="N68" s="45"/>
      <c r="O68" s="45"/>
      <c r="P68" s="77"/>
    </row>
    <row r="69" spans="1:16" s="37" customFormat="1" ht="15" customHeight="1" x14ac:dyDescent="0.25">
      <c r="A69" s="38" t="s">
        <v>2</v>
      </c>
      <c r="C69" s="82"/>
      <c r="D69" s="86">
        <f>+Nacional!D69</f>
        <v>44622</v>
      </c>
      <c r="F69" s="60"/>
      <c r="G69" s="69"/>
      <c r="H69" s="60"/>
      <c r="I69" s="60"/>
      <c r="J69" s="69"/>
      <c r="K69" s="60"/>
      <c r="L69" s="60"/>
      <c r="M69" s="69"/>
      <c r="N69" s="60"/>
      <c r="O69" s="60"/>
      <c r="P69" s="69"/>
    </row>
    <row r="70" spans="1:16" ht="15" customHeight="1" x14ac:dyDescent="0.25">
      <c r="A70" s="47"/>
      <c r="B70" s="24"/>
      <c r="C70" s="83"/>
      <c r="D70" s="61"/>
      <c r="E70" s="56"/>
      <c r="F70" s="61"/>
      <c r="G70" s="70"/>
      <c r="H70" s="61"/>
      <c r="I70" s="61"/>
      <c r="J70" s="70"/>
      <c r="K70" s="61"/>
      <c r="L70" s="61"/>
      <c r="M70" s="70"/>
      <c r="N70" s="61"/>
      <c r="O70" s="61"/>
      <c r="P70" s="70"/>
    </row>
    <row r="71" spans="1:16" ht="15" customHeight="1" x14ac:dyDescent="0.25">
      <c r="A71" s="48"/>
      <c r="C71" s="23"/>
      <c r="D71" s="35"/>
      <c r="E71" s="55"/>
      <c r="F71" s="35"/>
      <c r="G71" s="68"/>
      <c r="H71" s="35"/>
      <c r="I71" s="35"/>
      <c r="J71" s="68"/>
      <c r="K71" s="35"/>
      <c r="L71" s="35"/>
      <c r="M71" s="68"/>
      <c r="N71" s="35"/>
      <c r="O71" s="35"/>
      <c r="P71" s="68"/>
    </row>
    <row r="72" spans="1:16" ht="15" customHeight="1" x14ac:dyDescent="0.25">
      <c r="A72" s="48"/>
      <c r="C72" s="23"/>
      <c r="D72" s="35"/>
      <c r="E72" s="55"/>
      <c r="F72" s="35"/>
      <c r="G72" s="68"/>
      <c r="H72" s="35"/>
      <c r="I72" s="35"/>
      <c r="J72" s="68"/>
      <c r="K72" s="35"/>
      <c r="L72" s="35"/>
      <c r="M72" s="68"/>
      <c r="N72" s="35"/>
      <c r="O72" s="35"/>
      <c r="P72" s="68"/>
    </row>
    <row r="73" spans="1:16" ht="15" customHeight="1" x14ac:dyDescent="0.25">
      <c r="A73" s="48"/>
      <c r="C73" s="23"/>
      <c r="D73" s="35"/>
      <c r="E73" s="55"/>
      <c r="F73" s="35"/>
      <c r="G73" s="68"/>
      <c r="H73" s="35"/>
      <c r="I73" s="35"/>
      <c r="J73" s="68"/>
      <c r="K73" s="35"/>
      <c r="L73" s="35"/>
      <c r="M73" s="68"/>
      <c r="N73" s="35"/>
      <c r="O73" s="35"/>
      <c r="P73" s="68"/>
    </row>
    <row r="74" spans="1:16" ht="15" customHeight="1" x14ac:dyDescent="0.25">
      <c r="A74" s="48"/>
      <c r="C74" s="23"/>
      <c r="D74" s="35"/>
      <c r="E74" s="55"/>
      <c r="F74" s="35"/>
      <c r="G74" s="68"/>
      <c r="H74" s="35"/>
      <c r="I74" s="35"/>
      <c r="J74" s="68"/>
      <c r="K74" s="35"/>
      <c r="L74" s="35"/>
      <c r="M74" s="68"/>
      <c r="N74" s="35"/>
      <c r="O74" s="35"/>
      <c r="P74" s="68"/>
    </row>
    <row r="75" spans="1:16" ht="15" customHeight="1" x14ac:dyDescent="0.25">
      <c r="A75" s="48"/>
      <c r="C75" s="23"/>
      <c r="D75" s="35"/>
      <c r="E75" s="55"/>
      <c r="F75" s="35"/>
      <c r="G75" s="68"/>
      <c r="H75" s="35"/>
      <c r="I75" s="35"/>
      <c r="J75" s="68"/>
      <c r="K75" s="35"/>
      <c r="L75" s="35"/>
      <c r="M75" s="68"/>
      <c r="N75" s="35"/>
      <c r="O75" s="35"/>
      <c r="P75" s="68"/>
    </row>
    <row r="76" spans="1:16" ht="15" customHeight="1" x14ac:dyDescent="0.25">
      <c r="A76" s="48"/>
      <c r="C76" s="23"/>
      <c r="D76" s="35"/>
      <c r="E76" s="55"/>
      <c r="F76" s="35"/>
      <c r="G76" s="68"/>
      <c r="H76" s="35"/>
      <c r="I76" s="35"/>
      <c r="J76" s="68"/>
      <c r="K76" s="35"/>
      <c r="L76" s="35"/>
      <c r="M76" s="68"/>
      <c r="N76" s="35"/>
      <c r="O76" s="35"/>
      <c r="P76" s="68"/>
    </row>
    <row r="77" spans="1:16" ht="15" customHeight="1" x14ac:dyDescent="0.25">
      <c r="A77" s="48"/>
      <c r="C77" s="23"/>
      <c r="D77" s="35"/>
      <c r="E77" s="55"/>
      <c r="F77" s="35"/>
      <c r="G77" s="68"/>
      <c r="H77" s="35"/>
      <c r="I77" s="35"/>
      <c r="J77" s="68"/>
      <c r="K77" s="35"/>
      <c r="L77" s="35"/>
      <c r="M77" s="68"/>
      <c r="N77" s="35"/>
      <c r="O77" s="35"/>
      <c r="P77" s="68"/>
    </row>
    <row r="78" spans="1:16" ht="15" customHeight="1" x14ac:dyDescent="0.25">
      <c r="A78" s="48"/>
      <c r="C78" s="23"/>
      <c r="D78" s="35"/>
      <c r="E78" s="55"/>
      <c r="F78" s="35"/>
      <c r="G78" s="68"/>
      <c r="H78" s="35"/>
      <c r="I78" s="35"/>
      <c r="J78" s="68"/>
      <c r="K78" s="35"/>
      <c r="L78" s="35"/>
      <c r="M78" s="68"/>
      <c r="N78" s="35"/>
      <c r="O78" s="35"/>
      <c r="P78" s="68"/>
    </row>
    <row r="79" spans="1:16" ht="15" customHeight="1" x14ac:dyDescent="0.25">
      <c r="A79" s="48"/>
      <c r="C79" s="23"/>
      <c r="D79" s="35"/>
      <c r="E79" s="55"/>
      <c r="F79" s="35"/>
      <c r="G79" s="68"/>
      <c r="H79" s="35"/>
      <c r="I79" s="35"/>
      <c r="J79" s="68"/>
      <c r="K79" s="35"/>
      <c r="L79" s="35"/>
      <c r="M79" s="68"/>
      <c r="N79" s="35"/>
      <c r="O79" s="35"/>
      <c r="P79" s="68"/>
    </row>
    <row r="80" spans="1:16" ht="15" customHeight="1" x14ac:dyDescent="0.25">
      <c r="A80" s="48"/>
      <c r="C80" s="23"/>
      <c r="D80" s="35"/>
      <c r="E80" s="55"/>
      <c r="F80" s="35"/>
      <c r="G80" s="68"/>
      <c r="H80" s="35"/>
      <c r="I80" s="35"/>
      <c r="J80" s="68"/>
      <c r="K80" s="35"/>
      <c r="L80" s="35"/>
      <c r="M80" s="68"/>
      <c r="N80" s="35"/>
      <c r="O80" s="35"/>
      <c r="P80" s="68"/>
    </row>
    <row r="81" spans="1:16" ht="15" customHeight="1" x14ac:dyDescent="0.25">
      <c r="A81" s="48"/>
      <c r="C81" s="23"/>
      <c r="D81" s="35"/>
      <c r="E81" s="55"/>
      <c r="F81" s="35"/>
      <c r="G81" s="68"/>
      <c r="H81" s="35"/>
      <c r="I81" s="35"/>
      <c r="J81" s="68"/>
      <c r="K81" s="35"/>
      <c r="L81" s="35"/>
      <c r="M81" s="68"/>
      <c r="N81" s="35"/>
      <c r="O81" s="35"/>
      <c r="P81" s="68"/>
    </row>
    <row r="82" spans="1:16" ht="15" customHeight="1" x14ac:dyDescent="0.25">
      <c r="A82" s="48"/>
      <c r="C82" s="23"/>
      <c r="D82" s="35"/>
      <c r="E82" s="55"/>
      <c r="F82" s="35"/>
      <c r="G82" s="68"/>
      <c r="H82" s="35"/>
      <c r="I82" s="35"/>
      <c r="J82" s="68"/>
      <c r="K82" s="35"/>
      <c r="L82" s="35"/>
      <c r="M82" s="68"/>
      <c r="N82" s="35"/>
      <c r="O82" s="35"/>
      <c r="P82" s="68"/>
    </row>
    <row r="83" spans="1:16" ht="15" customHeight="1" x14ac:dyDescent="0.25">
      <c r="A83" s="48"/>
      <c r="C83" s="23"/>
      <c r="D83" s="35"/>
      <c r="E83" s="55"/>
      <c r="F83" s="35"/>
      <c r="G83" s="68"/>
      <c r="H83" s="35"/>
      <c r="I83" s="35"/>
      <c r="J83" s="68"/>
      <c r="K83" s="35"/>
      <c r="L83" s="35"/>
      <c r="M83" s="68"/>
      <c r="N83" s="35"/>
      <c r="O83" s="35"/>
      <c r="P83" s="68"/>
    </row>
    <row r="84" spans="1:16" ht="15" customHeight="1" x14ac:dyDescent="0.25">
      <c r="A84" s="48"/>
      <c r="C84" s="23"/>
      <c r="D84" s="35"/>
      <c r="E84" s="55"/>
      <c r="F84" s="35"/>
      <c r="G84" s="68"/>
      <c r="H84" s="35"/>
      <c r="I84" s="35"/>
      <c r="J84" s="68"/>
      <c r="K84" s="35"/>
      <c r="L84" s="35"/>
      <c r="M84" s="68"/>
      <c r="N84" s="35"/>
      <c r="O84" s="35"/>
      <c r="P84" s="68"/>
    </row>
    <row r="85" spans="1:16" ht="15" customHeight="1" x14ac:dyDescent="0.25">
      <c r="A85" s="48"/>
      <c r="C85" s="23"/>
      <c r="D85" s="35"/>
      <c r="E85" s="55"/>
      <c r="F85" s="35"/>
      <c r="G85" s="68"/>
      <c r="H85" s="35"/>
      <c r="I85" s="35"/>
      <c r="J85" s="68"/>
      <c r="K85" s="35"/>
      <c r="L85" s="35"/>
      <c r="M85" s="68"/>
      <c r="N85" s="35"/>
      <c r="O85" s="35"/>
      <c r="P85" s="68"/>
    </row>
    <row r="86" spans="1:16" ht="15" customHeight="1" x14ac:dyDescent="0.25">
      <c r="A86" s="48"/>
      <c r="C86" s="23"/>
      <c r="D86" s="35"/>
      <c r="E86" s="55"/>
      <c r="F86" s="35"/>
      <c r="G86" s="68"/>
      <c r="H86" s="35"/>
      <c r="I86" s="35"/>
      <c r="J86" s="68"/>
      <c r="K86" s="35"/>
      <c r="L86" s="35"/>
      <c r="M86" s="68"/>
      <c r="N86" s="35"/>
      <c r="O86" s="35"/>
      <c r="P86" s="68"/>
    </row>
    <row r="87" spans="1:16" ht="15" customHeight="1" x14ac:dyDescent="0.25">
      <c r="A87" s="48"/>
      <c r="C87" s="23"/>
      <c r="D87" s="35"/>
      <c r="E87" s="55"/>
      <c r="F87" s="35"/>
      <c r="G87" s="68"/>
      <c r="H87" s="35"/>
      <c r="I87" s="35"/>
      <c r="J87" s="68"/>
      <c r="K87" s="35"/>
      <c r="L87" s="35"/>
      <c r="M87" s="68"/>
      <c r="N87" s="35"/>
      <c r="O87" s="35"/>
      <c r="P87" s="68"/>
    </row>
    <row r="88" spans="1:16" ht="15" customHeight="1" x14ac:dyDescent="0.25">
      <c r="A88" s="48"/>
      <c r="C88" s="23"/>
      <c r="D88" s="35"/>
      <c r="E88" s="55"/>
      <c r="F88" s="35"/>
      <c r="G88" s="68"/>
      <c r="H88" s="35"/>
      <c r="I88" s="35"/>
      <c r="J88" s="68"/>
      <c r="K88" s="35"/>
      <c r="L88" s="35"/>
      <c r="M88" s="68"/>
      <c r="N88" s="35"/>
      <c r="O88" s="35"/>
      <c r="P88" s="68"/>
    </row>
    <row r="89" spans="1:16" ht="15" customHeight="1" x14ac:dyDescent="0.25">
      <c r="A89" s="48"/>
      <c r="C89" s="23"/>
      <c r="D89" s="35"/>
      <c r="E89" s="55"/>
      <c r="F89" s="35"/>
      <c r="G89" s="68"/>
      <c r="H89" s="35"/>
      <c r="I89" s="35"/>
      <c r="J89" s="68"/>
      <c r="K89" s="35"/>
      <c r="L89" s="35"/>
      <c r="M89" s="68"/>
      <c r="N89" s="35"/>
      <c r="O89" s="35"/>
      <c r="P89" s="68"/>
    </row>
    <row r="90" spans="1:16" ht="15" customHeight="1" x14ac:dyDescent="0.25">
      <c r="A90" s="48"/>
      <c r="C90" s="23"/>
      <c r="D90" s="35"/>
      <c r="E90" s="55"/>
      <c r="F90" s="35"/>
      <c r="G90" s="68"/>
      <c r="H90" s="35"/>
      <c r="I90" s="35"/>
      <c r="J90" s="68"/>
      <c r="K90" s="35"/>
      <c r="L90" s="35"/>
      <c r="M90" s="68"/>
      <c r="N90" s="35"/>
      <c r="O90" s="35"/>
      <c r="P90" s="68"/>
    </row>
    <row r="91" spans="1:16" ht="15" customHeight="1" x14ac:dyDescent="0.25">
      <c r="A91" s="48"/>
      <c r="C91" s="23"/>
      <c r="D91" s="35"/>
      <c r="E91" s="55"/>
      <c r="F91" s="35"/>
      <c r="G91" s="68"/>
      <c r="H91" s="35"/>
      <c r="I91" s="35"/>
      <c r="J91" s="68"/>
      <c r="K91" s="35"/>
      <c r="L91" s="35"/>
      <c r="M91" s="68"/>
      <c r="N91" s="35"/>
      <c r="O91" s="35"/>
      <c r="P91" s="68"/>
    </row>
    <row r="92" spans="1:16" ht="15" customHeight="1" x14ac:dyDescent="0.25">
      <c r="A92" s="48"/>
      <c r="C92" s="23"/>
      <c r="D92" s="35"/>
      <c r="E92" s="55"/>
      <c r="F92" s="35"/>
      <c r="G92" s="68"/>
      <c r="H92" s="35"/>
      <c r="I92" s="35"/>
      <c r="J92" s="68"/>
      <c r="K92" s="35"/>
      <c r="L92" s="35"/>
      <c r="M92" s="68"/>
      <c r="N92" s="35"/>
      <c r="O92" s="35"/>
      <c r="P92" s="68"/>
    </row>
    <row r="93" spans="1:16" ht="15" customHeight="1" x14ac:dyDescent="0.25">
      <c r="A93" s="48"/>
      <c r="C93" s="23"/>
      <c r="D93" s="35"/>
      <c r="E93" s="55"/>
      <c r="F93" s="35"/>
      <c r="G93" s="68"/>
      <c r="H93" s="35"/>
      <c r="I93" s="35"/>
      <c r="J93" s="68"/>
      <c r="K93" s="35"/>
      <c r="L93" s="35"/>
      <c r="M93" s="68"/>
      <c r="N93" s="35"/>
      <c r="O93" s="35"/>
      <c r="P93" s="68"/>
    </row>
    <row r="94" spans="1:16" ht="15" customHeight="1" x14ac:dyDescent="0.25">
      <c r="A94" s="48"/>
      <c r="C94" s="23"/>
      <c r="D94" s="35"/>
      <c r="E94" s="55"/>
      <c r="F94" s="35"/>
      <c r="G94" s="68"/>
      <c r="H94" s="35"/>
      <c r="I94" s="35"/>
      <c r="J94" s="68"/>
      <c r="K94" s="35"/>
      <c r="L94" s="35"/>
      <c r="M94" s="68"/>
      <c r="N94" s="35"/>
      <c r="O94" s="35"/>
      <c r="P94" s="68"/>
    </row>
    <row r="95" spans="1:16" ht="15" customHeight="1" x14ac:dyDescent="0.25">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280" priority="30" operator="notEqual">
      <formula>H8+K8+N8</formula>
    </cfRule>
  </conditionalFormatting>
  <conditionalFormatting sqref="D20:D30">
    <cfRule type="cellIs" dxfId="279" priority="29" operator="notEqual">
      <formula>H20+K20+N20</formula>
    </cfRule>
  </conditionalFormatting>
  <conditionalFormatting sqref="D32:D42">
    <cfRule type="cellIs" dxfId="278" priority="28" operator="notEqual">
      <formula>H32+K32+N32</formula>
    </cfRule>
  </conditionalFormatting>
  <conditionalFormatting sqref="D44:D54">
    <cfRule type="cellIs" dxfId="277" priority="27" operator="notEqual">
      <formula>H44+K44+N44</formula>
    </cfRule>
  </conditionalFormatting>
  <conditionalFormatting sqref="D56:D66">
    <cfRule type="cellIs" dxfId="276" priority="26" operator="notEqual">
      <formula>H56+K56+N56</formula>
    </cfRule>
  </conditionalFormatting>
  <conditionalFormatting sqref="D19">
    <cfRule type="cellIs" dxfId="275" priority="25" operator="notEqual">
      <formula>SUM(D8:D18)</formula>
    </cfRule>
  </conditionalFormatting>
  <conditionalFormatting sqref="D31">
    <cfRule type="cellIs" dxfId="274" priority="24" operator="notEqual">
      <formula>H31+K31+N31</formula>
    </cfRule>
  </conditionalFormatting>
  <conditionalFormatting sqref="D31">
    <cfRule type="cellIs" dxfId="273" priority="23" operator="notEqual">
      <formula>SUM(D20:D30)</formula>
    </cfRule>
  </conditionalFormatting>
  <conditionalFormatting sqref="D43">
    <cfRule type="cellIs" dxfId="272" priority="22" operator="notEqual">
      <formula>H43+K43+N43</formula>
    </cfRule>
  </conditionalFormatting>
  <conditionalFormatting sqref="D43">
    <cfRule type="cellIs" dxfId="271" priority="21" operator="notEqual">
      <formula>SUM(D32:D42)</formula>
    </cfRule>
  </conditionalFormatting>
  <conditionalFormatting sqref="D55">
    <cfRule type="cellIs" dxfId="270" priority="20" operator="notEqual">
      <formula>H55+K55+N55</formula>
    </cfRule>
  </conditionalFormatting>
  <conditionalFormatting sqref="D55">
    <cfRule type="cellIs" dxfId="269" priority="19" operator="notEqual">
      <formula>SUM(D44:D54)</formula>
    </cfRule>
  </conditionalFormatting>
  <conditionalFormatting sqref="D67">
    <cfRule type="cellIs" dxfId="268" priority="18" operator="notEqual">
      <formula>H67+K67+N67</formula>
    </cfRule>
  </conditionalFormatting>
  <conditionalFormatting sqref="D67">
    <cfRule type="cellIs" dxfId="267" priority="17" operator="notEqual">
      <formula>SUM(D56:D66)</formula>
    </cfRule>
  </conditionalFormatting>
  <conditionalFormatting sqref="H19">
    <cfRule type="cellIs" dxfId="266" priority="16" operator="notEqual">
      <formula>SUM(H8:H18)</formula>
    </cfRule>
  </conditionalFormatting>
  <conditionalFormatting sqref="K19">
    <cfRule type="cellIs" dxfId="265" priority="15" operator="notEqual">
      <formula>SUM(K8:K18)</formula>
    </cfRule>
  </conditionalFormatting>
  <conditionalFormatting sqref="N19">
    <cfRule type="cellIs" dxfId="264" priority="14" operator="notEqual">
      <formula>SUM(N8:N18)</formula>
    </cfRule>
  </conditionalFormatting>
  <conditionalFormatting sqref="H31">
    <cfRule type="cellIs" dxfId="263" priority="13" operator="notEqual">
      <formula>SUM(H20:H30)</formula>
    </cfRule>
  </conditionalFormatting>
  <conditionalFormatting sqref="K31">
    <cfRule type="cellIs" dxfId="262" priority="12" operator="notEqual">
      <formula>SUM(K20:K30)</formula>
    </cfRule>
  </conditionalFormatting>
  <conditionalFormatting sqref="N31">
    <cfRule type="cellIs" dxfId="261" priority="11" operator="notEqual">
      <formula>SUM(N20:N30)</formula>
    </cfRule>
  </conditionalFormatting>
  <conditionalFormatting sqref="H43">
    <cfRule type="cellIs" dxfId="260" priority="10" operator="notEqual">
      <formula>SUM(H32:H42)</formula>
    </cfRule>
  </conditionalFormatting>
  <conditionalFormatting sqref="K43">
    <cfRule type="cellIs" dxfId="259" priority="9" operator="notEqual">
      <formula>SUM(K32:K42)</formula>
    </cfRule>
  </conditionalFormatting>
  <conditionalFormatting sqref="N43">
    <cfRule type="cellIs" dxfId="258" priority="8" operator="notEqual">
      <formula>SUM(N32:N42)</formula>
    </cfRule>
  </conditionalFormatting>
  <conditionalFormatting sqref="H55">
    <cfRule type="cellIs" dxfId="257" priority="7" operator="notEqual">
      <formula>SUM(H44:H54)</formula>
    </cfRule>
  </conditionalFormatting>
  <conditionalFormatting sqref="K55">
    <cfRule type="cellIs" dxfId="256" priority="6" operator="notEqual">
      <formula>SUM(K44:K54)</formula>
    </cfRule>
  </conditionalFormatting>
  <conditionalFormatting sqref="N55">
    <cfRule type="cellIs" dxfId="255" priority="5" operator="notEqual">
      <formula>SUM(N44:N54)</formula>
    </cfRule>
  </conditionalFormatting>
  <conditionalFormatting sqref="H67">
    <cfRule type="cellIs" dxfId="254" priority="4" operator="notEqual">
      <formula>SUM(H56:H66)</formula>
    </cfRule>
  </conditionalFormatting>
  <conditionalFormatting sqref="K67">
    <cfRule type="cellIs" dxfId="253" priority="3" operator="notEqual">
      <formula>SUM(K56:K66)</formula>
    </cfRule>
  </conditionalFormatting>
  <conditionalFormatting sqref="N67">
    <cfRule type="cellIs" dxfId="252" priority="2" operator="notEqual">
      <formula>SUM(N56:N66)</formula>
    </cfRule>
  </conditionalFormatting>
  <conditionalFormatting sqref="D32:D43">
    <cfRule type="cellIs" dxfId="25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D8" sqref="D8"/>
    </sheetView>
  </sheetViews>
  <sheetFormatPr baseColWidth="10" defaultColWidth="10.5703125" defaultRowHeight="15" customHeight="1" x14ac:dyDescent="0.25"/>
  <cols>
    <col min="1" max="1" width="5" style="3" customWidth="1"/>
    <col min="2" max="2" width="14.7109375" style="1" customWidth="1"/>
    <col min="3" max="3" width="15.7109375" style="80" customWidth="1"/>
    <col min="4" max="4" width="16.42578125" style="36" customWidth="1"/>
    <col min="5" max="5" width="12.28515625" style="49" customWidth="1"/>
    <col min="6" max="6" width="16.42578125" style="36" customWidth="1"/>
    <col min="7" max="7" width="16.42578125" style="62" customWidth="1"/>
    <col min="8" max="9" width="16.42578125" style="36" customWidth="1"/>
    <col min="10" max="10" width="16.42578125" style="62" customWidth="1"/>
    <col min="11" max="12" width="16.42578125" style="36" customWidth="1"/>
    <col min="13" max="13" width="16.42578125" style="62" customWidth="1"/>
    <col min="14" max="15" width="16.42578125" style="36" customWidth="1"/>
    <col min="16" max="16" width="16.42578125" style="62" customWidth="1"/>
    <col min="17" max="28" width="16.42578125" style="1" customWidth="1"/>
    <col min="29" max="16384" width="10.5703125" style="1"/>
  </cols>
  <sheetData>
    <row r="1" spans="1:16" ht="15" customHeight="1" x14ac:dyDescent="0.25">
      <c r="B1" s="42"/>
    </row>
    <row r="2" spans="1:16" ht="24.6" customHeight="1" x14ac:dyDescent="0.25">
      <c r="A2" s="101" t="s">
        <v>71</v>
      </c>
      <c r="B2" s="101"/>
      <c r="C2" s="101"/>
      <c r="D2" s="101"/>
      <c r="E2" s="101"/>
      <c r="F2" s="101"/>
      <c r="G2" s="101"/>
      <c r="H2" s="101"/>
      <c r="I2" s="101"/>
      <c r="J2" s="101"/>
      <c r="K2" s="101"/>
      <c r="L2" s="101"/>
      <c r="M2" s="101"/>
      <c r="N2" s="101"/>
      <c r="O2" s="101"/>
      <c r="P2" s="101"/>
    </row>
    <row r="3" spans="1:16" s="21" customFormat="1" ht="15" customHeight="1" x14ac:dyDescent="0.25">
      <c r="A3" s="102" t="str">
        <f>+Notas!C6</f>
        <v>DICIEMBRE 2020 Y DICIEMBRE 2021</v>
      </c>
      <c r="B3" s="102"/>
      <c r="C3" s="102"/>
      <c r="D3" s="102"/>
      <c r="E3" s="102"/>
      <c r="F3" s="102"/>
      <c r="G3" s="102"/>
      <c r="H3" s="102"/>
      <c r="I3" s="102"/>
      <c r="J3" s="102"/>
      <c r="K3" s="102"/>
      <c r="L3" s="102"/>
      <c r="M3" s="102"/>
      <c r="N3" s="102"/>
      <c r="O3" s="102"/>
      <c r="P3" s="102"/>
    </row>
    <row r="4" spans="1:16" ht="15" customHeight="1" x14ac:dyDescent="0.25">
      <c r="A4" s="34"/>
      <c r="B4" s="34"/>
      <c r="C4" s="40"/>
      <c r="D4" s="57"/>
      <c r="E4" s="50"/>
      <c r="F4" s="57"/>
      <c r="G4" s="63"/>
      <c r="H4" s="57"/>
      <c r="I4" s="57"/>
      <c r="J4" s="63"/>
      <c r="K4" s="57"/>
      <c r="L4" s="57"/>
      <c r="M4" s="63"/>
      <c r="N4" s="57"/>
      <c r="O4" s="57"/>
      <c r="P4" s="63"/>
    </row>
    <row r="5" spans="1:16" ht="15" customHeight="1" x14ac:dyDescent="0.25">
      <c r="A5" s="20"/>
      <c r="B5" s="20"/>
      <c r="C5" s="20"/>
      <c r="D5" s="58"/>
      <c r="E5" s="51"/>
      <c r="F5" s="58"/>
      <c r="G5" s="64"/>
      <c r="H5" s="58"/>
      <c r="I5" s="58"/>
      <c r="J5" s="64"/>
      <c r="K5" s="58"/>
      <c r="L5" s="58"/>
      <c r="M5" s="64"/>
      <c r="N5" s="58"/>
      <c r="O5" s="58"/>
      <c r="P5" s="64"/>
    </row>
    <row r="6" spans="1:16" ht="21.6" customHeight="1" x14ac:dyDescent="0.25">
      <c r="A6" s="103" t="s">
        <v>5</v>
      </c>
      <c r="B6" s="103" t="s">
        <v>35</v>
      </c>
      <c r="C6" s="105" t="s">
        <v>36</v>
      </c>
      <c r="D6" s="107" t="s">
        <v>37</v>
      </c>
      <c r="E6" s="107"/>
      <c r="F6" s="107"/>
      <c r="G6" s="107"/>
      <c r="H6" s="108" t="s">
        <v>42</v>
      </c>
      <c r="I6" s="107"/>
      <c r="J6" s="109"/>
      <c r="K6" s="107" t="s">
        <v>43</v>
      </c>
      <c r="L6" s="107"/>
      <c r="M6" s="107"/>
      <c r="N6" s="108" t="s">
        <v>44</v>
      </c>
      <c r="O6" s="107"/>
      <c r="P6" s="109"/>
    </row>
    <row r="7" spans="1:16" s="2" customFormat="1" ht="40.799999999999997" x14ac:dyDescent="0.25">
      <c r="A7" s="104"/>
      <c r="B7" s="104"/>
      <c r="C7" s="106"/>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5">
      <c r="A8" s="110">
        <v>1</v>
      </c>
      <c r="B8" s="113" t="s">
        <v>45</v>
      </c>
      <c r="C8" s="84" t="s">
        <v>46</v>
      </c>
      <c r="D8" s="44">
        <v>8</v>
      </c>
      <c r="E8" s="53">
        <v>0.14285700000000001</v>
      </c>
      <c r="F8" s="44">
        <v>59421.527298000001</v>
      </c>
      <c r="G8" s="66">
        <v>0</v>
      </c>
      <c r="H8" s="43">
        <v>2</v>
      </c>
      <c r="I8" s="44">
        <v>43943.806914000001</v>
      </c>
      <c r="J8" s="74">
        <v>0</v>
      </c>
      <c r="K8" s="44">
        <v>6</v>
      </c>
      <c r="L8" s="44">
        <v>64580.767425999999</v>
      </c>
      <c r="M8" s="66">
        <v>0</v>
      </c>
      <c r="N8" s="43">
        <v>0</v>
      </c>
      <c r="O8" s="44">
        <v>0</v>
      </c>
      <c r="P8" s="74">
        <v>0</v>
      </c>
    </row>
    <row r="9" spans="1:16" ht="15" customHeight="1" x14ac:dyDescent="0.25">
      <c r="A9" s="111"/>
      <c r="B9" s="114"/>
      <c r="C9" s="84" t="s">
        <v>47</v>
      </c>
      <c r="D9" s="44">
        <v>107</v>
      </c>
      <c r="E9" s="53">
        <v>0.202652</v>
      </c>
      <c r="F9" s="44">
        <v>63815.663859</v>
      </c>
      <c r="G9" s="66">
        <v>6.5421000000000007E-2</v>
      </c>
      <c r="H9" s="43">
        <v>18</v>
      </c>
      <c r="I9" s="44">
        <v>103965.27562299999</v>
      </c>
      <c r="J9" s="74">
        <v>0.33333299999999999</v>
      </c>
      <c r="K9" s="44">
        <v>89</v>
      </c>
      <c r="L9" s="44">
        <v>55695.517658999997</v>
      </c>
      <c r="M9" s="66">
        <v>1.1235999999999999E-2</v>
      </c>
      <c r="N9" s="43">
        <v>0</v>
      </c>
      <c r="O9" s="44">
        <v>0</v>
      </c>
      <c r="P9" s="74">
        <v>0</v>
      </c>
    </row>
    <row r="10" spans="1:16" ht="15" customHeight="1" x14ac:dyDescent="0.25">
      <c r="A10" s="111"/>
      <c r="B10" s="114"/>
      <c r="C10" s="84" t="s">
        <v>48</v>
      </c>
      <c r="D10" s="44">
        <v>523</v>
      </c>
      <c r="E10" s="53">
        <v>0.1118</v>
      </c>
      <c r="F10" s="44">
        <v>80784.410262999998</v>
      </c>
      <c r="G10" s="66">
        <v>0.14149100000000001</v>
      </c>
      <c r="H10" s="43">
        <v>149</v>
      </c>
      <c r="I10" s="44">
        <v>107034.312443</v>
      </c>
      <c r="J10" s="74">
        <v>0.228188</v>
      </c>
      <c r="K10" s="44">
        <v>374</v>
      </c>
      <c r="L10" s="44">
        <v>70326.561533</v>
      </c>
      <c r="M10" s="66">
        <v>0.10695200000000001</v>
      </c>
      <c r="N10" s="43">
        <v>0</v>
      </c>
      <c r="O10" s="44">
        <v>0</v>
      </c>
      <c r="P10" s="74">
        <v>0</v>
      </c>
    </row>
    <row r="11" spans="1:16" ht="15" customHeight="1" x14ac:dyDescent="0.25">
      <c r="A11" s="111"/>
      <c r="B11" s="114"/>
      <c r="C11" s="84" t="s">
        <v>49</v>
      </c>
      <c r="D11" s="44">
        <v>652</v>
      </c>
      <c r="E11" s="53">
        <v>7.2235999999999995E-2</v>
      </c>
      <c r="F11" s="44">
        <v>92420.350007999994</v>
      </c>
      <c r="G11" s="66">
        <v>0.26533699999999999</v>
      </c>
      <c r="H11" s="43">
        <v>168</v>
      </c>
      <c r="I11" s="44">
        <v>129502.191786</v>
      </c>
      <c r="J11" s="74">
        <v>0.45238099999999998</v>
      </c>
      <c r="K11" s="44">
        <v>484</v>
      </c>
      <c r="L11" s="44">
        <v>79548.966910999996</v>
      </c>
      <c r="M11" s="66">
        <v>0.20041300000000001</v>
      </c>
      <c r="N11" s="43">
        <v>0</v>
      </c>
      <c r="O11" s="44">
        <v>0</v>
      </c>
      <c r="P11" s="74">
        <v>0</v>
      </c>
    </row>
    <row r="12" spans="1:16" ht="15" customHeight="1" x14ac:dyDescent="0.25">
      <c r="A12" s="111"/>
      <c r="B12" s="114"/>
      <c r="C12" s="84" t="s">
        <v>50</v>
      </c>
      <c r="D12" s="44">
        <v>526</v>
      </c>
      <c r="E12" s="53">
        <v>6.2827999999999995E-2</v>
      </c>
      <c r="F12" s="44">
        <v>117031.64896200001</v>
      </c>
      <c r="G12" s="66">
        <v>0.54562699999999997</v>
      </c>
      <c r="H12" s="43">
        <v>165</v>
      </c>
      <c r="I12" s="44">
        <v>152465.11753300001</v>
      </c>
      <c r="J12" s="74">
        <v>0.72727299999999995</v>
      </c>
      <c r="K12" s="44">
        <v>361</v>
      </c>
      <c r="L12" s="44">
        <v>100836.29629100001</v>
      </c>
      <c r="M12" s="66">
        <v>0.46260400000000002</v>
      </c>
      <c r="N12" s="43">
        <v>0</v>
      </c>
      <c r="O12" s="44">
        <v>0</v>
      </c>
      <c r="P12" s="74">
        <v>0</v>
      </c>
    </row>
    <row r="13" spans="1:16" ht="15" customHeight="1" x14ac:dyDescent="0.25">
      <c r="A13" s="111"/>
      <c r="B13" s="114"/>
      <c r="C13" s="84" t="s">
        <v>51</v>
      </c>
      <c r="D13" s="44">
        <v>372</v>
      </c>
      <c r="E13" s="53">
        <v>5.2602000000000003E-2</v>
      </c>
      <c r="F13" s="44">
        <v>121884.801152</v>
      </c>
      <c r="G13" s="66">
        <v>0.67741899999999999</v>
      </c>
      <c r="H13" s="43">
        <v>127</v>
      </c>
      <c r="I13" s="44">
        <v>147460.10834400001</v>
      </c>
      <c r="J13" s="74">
        <v>0.80315000000000003</v>
      </c>
      <c r="K13" s="44">
        <v>245</v>
      </c>
      <c r="L13" s="44">
        <v>108627.397016</v>
      </c>
      <c r="M13" s="66">
        <v>0.61224500000000004</v>
      </c>
      <c r="N13" s="43">
        <v>0</v>
      </c>
      <c r="O13" s="44">
        <v>0</v>
      </c>
      <c r="P13" s="74">
        <v>0</v>
      </c>
    </row>
    <row r="14" spans="1:16" s="3" customFormat="1" ht="15" customHeight="1" x14ac:dyDescent="0.25">
      <c r="A14" s="111"/>
      <c r="B14" s="114"/>
      <c r="C14" s="84" t="s">
        <v>52</v>
      </c>
      <c r="D14" s="35">
        <v>326</v>
      </c>
      <c r="E14" s="55">
        <v>5.2311000000000003E-2</v>
      </c>
      <c r="F14" s="35">
        <v>134505.660153</v>
      </c>
      <c r="G14" s="68">
        <v>0.83435599999999999</v>
      </c>
      <c r="H14" s="43">
        <v>107</v>
      </c>
      <c r="I14" s="44">
        <v>141211.07263099999</v>
      </c>
      <c r="J14" s="74">
        <v>0.67289699999999997</v>
      </c>
      <c r="K14" s="35">
        <v>219</v>
      </c>
      <c r="L14" s="35">
        <v>131229.49971900001</v>
      </c>
      <c r="M14" s="68">
        <v>0.913242</v>
      </c>
      <c r="N14" s="43">
        <v>0</v>
      </c>
      <c r="O14" s="44">
        <v>0</v>
      </c>
      <c r="P14" s="74">
        <v>0</v>
      </c>
    </row>
    <row r="15" spans="1:16" ht="15" customHeight="1" x14ac:dyDescent="0.25">
      <c r="A15" s="111"/>
      <c r="B15" s="114"/>
      <c r="C15" s="84" t="s">
        <v>53</v>
      </c>
      <c r="D15" s="44">
        <v>225</v>
      </c>
      <c r="E15" s="53">
        <v>4.5908999999999998E-2</v>
      </c>
      <c r="F15" s="44">
        <v>123498.87143699999</v>
      </c>
      <c r="G15" s="66">
        <v>0.66222199999999998</v>
      </c>
      <c r="H15" s="43">
        <v>71</v>
      </c>
      <c r="I15" s="44">
        <v>131678.24747599999</v>
      </c>
      <c r="J15" s="74">
        <v>0.57746500000000001</v>
      </c>
      <c r="K15" s="44">
        <v>154</v>
      </c>
      <c r="L15" s="44">
        <v>119727.86040600001</v>
      </c>
      <c r="M15" s="66">
        <v>0.70129900000000001</v>
      </c>
      <c r="N15" s="43">
        <v>0</v>
      </c>
      <c r="O15" s="44">
        <v>0</v>
      </c>
      <c r="P15" s="74">
        <v>0</v>
      </c>
    </row>
    <row r="16" spans="1:16" ht="15" customHeight="1" x14ac:dyDescent="0.25">
      <c r="A16" s="111"/>
      <c r="B16" s="114"/>
      <c r="C16" s="84" t="s">
        <v>54</v>
      </c>
      <c r="D16" s="44">
        <v>195</v>
      </c>
      <c r="E16" s="53">
        <v>4.5370000000000001E-2</v>
      </c>
      <c r="F16" s="44">
        <v>141506.83748399999</v>
      </c>
      <c r="G16" s="66">
        <v>0.68205099999999996</v>
      </c>
      <c r="H16" s="43">
        <v>77</v>
      </c>
      <c r="I16" s="44">
        <v>125324.81430500001</v>
      </c>
      <c r="J16" s="74">
        <v>0.31168800000000002</v>
      </c>
      <c r="K16" s="44">
        <v>118</v>
      </c>
      <c r="L16" s="44">
        <v>152066.29328799999</v>
      </c>
      <c r="M16" s="66">
        <v>0.92372900000000002</v>
      </c>
      <c r="N16" s="43">
        <v>0</v>
      </c>
      <c r="O16" s="44">
        <v>0</v>
      </c>
      <c r="P16" s="74">
        <v>0</v>
      </c>
    </row>
    <row r="17" spans="1:16" ht="15" customHeight="1" x14ac:dyDescent="0.25">
      <c r="A17" s="111"/>
      <c r="B17" s="114"/>
      <c r="C17" s="84" t="s">
        <v>55</v>
      </c>
      <c r="D17" s="44">
        <v>207</v>
      </c>
      <c r="E17" s="53">
        <v>5.8973999999999999E-2</v>
      </c>
      <c r="F17" s="44">
        <v>152529.74856800001</v>
      </c>
      <c r="G17" s="66">
        <v>0.62318799999999996</v>
      </c>
      <c r="H17" s="43">
        <v>103</v>
      </c>
      <c r="I17" s="44">
        <v>143224.37016799999</v>
      </c>
      <c r="J17" s="74">
        <v>0.281553</v>
      </c>
      <c r="K17" s="44">
        <v>104</v>
      </c>
      <c r="L17" s="44">
        <v>161745.652176</v>
      </c>
      <c r="M17" s="66">
        <v>0.961538</v>
      </c>
      <c r="N17" s="43">
        <v>0</v>
      </c>
      <c r="O17" s="44">
        <v>0</v>
      </c>
      <c r="P17" s="74">
        <v>0</v>
      </c>
    </row>
    <row r="18" spans="1:16" s="3" customFormat="1" ht="15" customHeight="1" x14ac:dyDescent="0.25">
      <c r="A18" s="111"/>
      <c r="B18" s="114"/>
      <c r="C18" s="84" t="s">
        <v>56</v>
      </c>
      <c r="D18" s="35">
        <v>335</v>
      </c>
      <c r="E18" s="55">
        <v>6.6153000000000003E-2</v>
      </c>
      <c r="F18" s="35">
        <v>162979.94835799999</v>
      </c>
      <c r="G18" s="68">
        <v>0.34328399999999998</v>
      </c>
      <c r="H18" s="43">
        <v>127</v>
      </c>
      <c r="I18" s="44">
        <v>153346.93223400001</v>
      </c>
      <c r="J18" s="74">
        <v>0.165354</v>
      </c>
      <c r="K18" s="35">
        <v>208</v>
      </c>
      <c r="L18" s="35">
        <v>168861.64570200001</v>
      </c>
      <c r="M18" s="68">
        <v>0.45192300000000002</v>
      </c>
      <c r="N18" s="43">
        <v>0</v>
      </c>
      <c r="O18" s="44">
        <v>0</v>
      </c>
      <c r="P18" s="74">
        <v>0</v>
      </c>
    </row>
    <row r="19" spans="1:16" s="3" customFormat="1" ht="15" customHeight="1" x14ac:dyDescent="0.25">
      <c r="A19" s="112"/>
      <c r="B19" s="115"/>
      <c r="C19" s="85" t="s">
        <v>9</v>
      </c>
      <c r="D19" s="46">
        <v>3476</v>
      </c>
      <c r="E19" s="54">
        <v>6.4685000000000006E-2</v>
      </c>
      <c r="F19" s="46">
        <v>115682.860084</v>
      </c>
      <c r="G19" s="67">
        <v>0.45771000000000001</v>
      </c>
      <c r="H19" s="87">
        <v>1114</v>
      </c>
      <c r="I19" s="46">
        <v>136340.972232</v>
      </c>
      <c r="J19" s="75">
        <v>0.471275</v>
      </c>
      <c r="K19" s="46">
        <v>2362</v>
      </c>
      <c r="L19" s="46">
        <v>105939.78771600001</v>
      </c>
      <c r="M19" s="67">
        <v>0.45131199999999999</v>
      </c>
      <c r="N19" s="87">
        <v>0</v>
      </c>
      <c r="O19" s="46">
        <v>0</v>
      </c>
      <c r="P19" s="75">
        <v>0</v>
      </c>
    </row>
    <row r="20" spans="1:16" ht="15" customHeight="1" x14ac:dyDescent="0.25">
      <c r="A20" s="110">
        <v>2</v>
      </c>
      <c r="B20" s="113" t="s">
        <v>57</v>
      </c>
      <c r="C20" s="84" t="s">
        <v>46</v>
      </c>
      <c r="D20" s="44">
        <v>22</v>
      </c>
      <c r="E20" s="53">
        <v>0.39285700000000001</v>
      </c>
      <c r="F20" s="44">
        <v>54770.909091000001</v>
      </c>
      <c r="G20" s="66">
        <v>0.13636400000000001</v>
      </c>
      <c r="H20" s="43">
        <v>9</v>
      </c>
      <c r="I20" s="44">
        <v>60771.444444000001</v>
      </c>
      <c r="J20" s="74">
        <v>0.33333299999999999</v>
      </c>
      <c r="K20" s="44">
        <v>13</v>
      </c>
      <c r="L20" s="44">
        <v>50616.692307999998</v>
      </c>
      <c r="M20" s="66">
        <v>0</v>
      </c>
      <c r="N20" s="43">
        <v>0</v>
      </c>
      <c r="O20" s="44">
        <v>0</v>
      </c>
      <c r="P20" s="74">
        <v>0</v>
      </c>
    </row>
    <row r="21" spans="1:16" ht="15" customHeight="1" x14ac:dyDescent="0.25">
      <c r="A21" s="111"/>
      <c r="B21" s="114"/>
      <c r="C21" s="84" t="s">
        <v>47</v>
      </c>
      <c r="D21" s="44">
        <v>219</v>
      </c>
      <c r="E21" s="53">
        <v>0.414773</v>
      </c>
      <c r="F21" s="44">
        <v>80474.739726</v>
      </c>
      <c r="G21" s="66">
        <v>0.11872099999999999</v>
      </c>
      <c r="H21" s="43">
        <v>98</v>
      </c>
      <c r="I21" s="44">
        <v>86751.336735000004</v>
      </c>
      <c r="J21" s="74">
        <v>0.17346900000000001</v>
      </c>
      <c r="K21" s="44">
        <v>121</v>
      </c>
      <c r="L21" s="44">
        <v>75391.214875999998</v>
      </c>
      <c r="M21" s="66">
        <v>7.4380000000000002E-2</v>
      </c>
      <c r="N21" s="43">
        <v>0</v>
      </c>
      <c r="O21" s="44">
        <v>0</v>
      </c>
      <c r="P21" s="74">
        <v>0</v>
      </c>
    </row>
    <row r="22" spans="1:16" ht="15" customHeight="1" x14ac:dyDescent="0.25">
      <c r="A22" s="111"/>
      <c r="B22" s="114"/>
      <c r="C22" s="84" t="s">
        <v>48</v>
      </c>
      <c r="D22" s="44">
        <v>1126</v>
      </c>
      <c r="E22" s="53">
        <v>0.240701</v>
      </c>
      <c r="F22" s="44">
        <v>89828.790408999994</v>
      </c>
      <c r="G22" s="66">
        <v>9.5027E-2</v>
      </c>
      <c r="H22" s="43">
        <v>565</v>
      </c>
      <c r="I22" s="44">
        <v>91516.419469</v>
      </c>
      <c r="J22" s="74">
        <v>9.9114999999999995E-2</v>
      </c>
      <c r="K22" s="44">
        <v>561</v>
      </c>
      <c r="L22" s="44">
        <v>88129.128341999996</v>
      </c>
      <c r="M22" s="66">
        <v>9.0909000000000004E-2</v>
      </c>
      <c r="N22" s="43">
        <v>0</v>
      </c>
      <c r="O22" s="44">
        <v>0</v>
      </c>
      <c r="P22" s="74">
        <v>0</v>
      </c>
    </row>
    <row r="23" spans="1:16" ht="15" customHeight="1" x14ac:dyDescent="0.25">
      <c r="A23" s="111"/>
      <c r="B23" s="114"/>
      <c r="C23" s="84" t="s">
        <v>49</v>
      </c>
      <c r="D23" s="44">
        <v>889</v>
      </c>
      <c r="E23" s="53">
        <v>9.8492999999999997E-2</v>
      </c>
      <c r="F23" s="44">
        <v>98205.667042000001</v>
      </c>
      <c r="G23" s="66">
        <v>0.23172100000000001</v>
      </c>
      <c r="H23" s="43">
        <v>434</v>
      </c>
      <c r="I23" s="44">
        <v>105191.774194</v>
      </c>
      <c r="J23" s="74">
        <v>0.290323</v>
      </c>
      <c r="K23" s="44">
        <v>455</v>
      </c>
      <c r="L23" s="44">
        <v>91541.995603999996</v>
      </c>
      <c r="M23" s="66">
        <v>0.17582400000000001</v>
      </c>
      <c r="N23" s="43">
        <v>0</v>
      </c>
      <c r="O23" s="44">
        <v>0</v>
      </c>
      <c r="P23" s="74">
        <v>0</v>
      </c>
    </row>
    <row r="24" spans="1:16" ht="15" customHeight="1" x14ac:dyDescent="0.25">
      <c r="A24" s="111"/>
      <c r="B24" s="114"/>
      <c r="C24" s="84" t="s">
        <v>50</v>
      </c>
      <c r="D24" s="44">
        <v>506</v>
      </c>
      <c r="E24" s="53">
        <v>6.0440000000000001E-2</v>
      </c>
      <c r="F24" s="44">
        <v>119038.644269</v>
      </c>
      <c r="G24" s="66">
        <v>0.41699599999999998</v>
      </c>
      <c r="H24" s="43">
        <v>250</v>
      </c>
      <c r="I24" s="44">
        <v>125081.408</v>
      </c>
      <c r="J24" s="74">
        <v>0.48</v>
      </c>
      <c r="K24" s="44">
        <v>256</v>
      </c>
      <c r="L24" s="44">
        <v>113137.507813</v>
      </c>
      <c r="M24" s="66">
        <v>0.35546899999999998</v>
      </c>
      <c r="N24" s="43">
        <v>0</v>
      </c>
      <c r="O24" s="44">
        <v>0</v>
      </c>
      <c r="P24" s="74">
        <v>0</v>
      </c>
    </row>
    <row r="25" spans="1:16" ht="15" customHeight="1" x14ac:dyDescent="0.25">
      <c r="A25" s="111"/>
      <c r="B25" s="114"/>
      <c r="C25" s="84" t="s">
        <v>51</v>
      </c>
      <c r="D25" s="44">
        <v>329</v>
      </c>
      <c r="E25" s="53">
        <v>4.6521E-2</v>
      </c>
      <c r="F25" s="44">
        <v>129750.285714</v>
      </c>
      <c r="G25" s="66">
        <v>0.52279600000000004</v>
      </c>
      <c r="H25" s="43">
        <v>129</v>
      </c>
      <c r="I25" s="44">
        <v>132016.06201600001</v>
      </c>
      <c r="J25" s="74">
        <v>0.57364300000000001</v>
      </c>
      <c r="K25" s="44">
        <v>200</v>
      </c>
      <c r="L25" s="44">
        <v>128288.86</v>
      </c>
      <c r="M25" s="66">
        <v>0.49</v>
      </c>
      <c r="N25" s="43">
        <v>0</v>
      </c>
      <c r="O25" s="44">
        <v>0</v>
      </c>
      <c r="P25" s="74">
        <v>0</v>
      </c>
    </row>
    <row r="26" spans="1:16" s="3" customFormat="1" ht="15" customHeight="1" x14ac:dyDescent="0.25">
      <c r="A26" s="111"/>
      <c r="B26" s="114"/>
      <c r="C26" s="84" t="s">
        <v>52</v>
      </c>
      <c r="D26" s="35">
        <v>237</v>
      </c>
      <c r="E26" s="55">
        <v>3.8030000000000001E-2</v>
      </c>
      <c r="F26" s="35">
        <v>128418.611814</v>
      </c>
      <c r="G26" s="68">
        <v>0.514768</v>
      </c>
      <c r="H26" s="43">
        <v>103</v>
      </c>
      <c r="I26" s="44">
        <v>133929.592233</v>
      </c>
      <c r="J26" s="74">
        <v>0.59223300000000001</v>
      </c>
      <c r="K26" s="35">
        <v>134</v>
      </c>
      <c r="L26" s="35">
        <v>124182.55970100001</v>
      </c>
      <c r="M26" s="68">
        <v>0.45522400000000002</v>
      </c>
      <c r="N26" s="43">
        <v>0</v>
      </c>
      <c r="O26" s="44">
        <v>0</v>
      </c>
      <c r="P26" s="74">
        <v>0</v>
      </c>
    </row>
    <row r="27" spans="1:16" ht="15" customHeight="1" x14ac:dyDescent="0.25">
      <c r="A27" s="111"/>
      <c r="B27" s="114"/>
      <c r="C27" s="84" t="s">
        <v>53</v>
      </c>
      <c r="D27" s="44">
        <v>159</v>
      </c>
      <c r="E27" s="53">
        <v>3.2441999999999999E-2</v>
      </c>
      <c r="F27" s="44">
        <v>132615.27043999999</v>
      </c>
      <c r="G27" s="66">
        <v>0.44654100000000002</v>
      </c>
      <c r="H27" s="43">
        <v>74</v>
      </c>
      <c r="I27" s="44">
        <v>142627.29729700001</v>
      </c>
      <c r="J27" s="74">
        <v>0.48648599999999997</v>
      </c>
      <c r="K27" s="44">
        <v>85</v>
      </c>
      <c r="L27" s="44">
        <v>123898.91764699999</v>
      </c>
      <c r="M27" s="66">
        <v>0.41176499999999999</v>
      </c>
      <c r="N27" s="43">
        <v>0</v>
      </c>
      <c r="O27" s="44">
        <v>0</v>
      </c>
      <c r="P27" s="74">
        <v>0</v>
      </c>
    </row>
    <row r="28" spans="1:16" ht="15" customHeight="1" x14ac:dyDescent="0.25">
      <c r="A28" s="111"/>
      <c r="B28" s="114"/>
      <c r="C28" s="84" t="s">
        <v>54</v>
      </c>
      <c r="D28" s="44">
        <v>72</v>
      </c>
      <c r="E28" s="53">
        <v>1.6752E-2</v>
      </c>
      <c r="F28" s="44">
        <v>141573.40277799999</v>
      </c>
      <c r="G28" s="66">
        <v>0.30555599999999999</v>
      </c>
      <c r="H28" s="43">
        <v>32</v>
      </c>
      <c r="I28" s="44">
        <v>137080.03125</v>
      </c>
      <c r="J28" s="74">
        <v>0.3125</v>
      </c>
      <c r="K28" s="44">
        <v>40</v>
      </c>
      <c r="L28" s="44">
        <v>145168.1</v>
      </c>
      <c r="M28" s="66">
        <v>0.3</v>
      </c>
      <c r="N28" s="43">
        <v>0</v>
      </c>
      <c r="O28" s="44">
        <v>0</v>
      </c>
      <c r="P28" s="74">
        <v>0</v>
      </c>
    </row>
    <row r="29" spans="1:16" ht="15" customHeight="1" x14ac:dyDescent="0.25">
      <c r="A29" s="111"/>
      <c r="B29" s="114"/>
      <c r="C29" s="84" t="s">
        <v>55</v>
      </c>
      <c r="D29" s="44">
        <v>40</v>
      </c>
      <c r="E29" s="53">
        <v>1.1396E-2</v>
      </c>
      <c r="F29" s="44">
        <v>159895.25</v>
      </c>
      <c r="G29" s="66">
        <v>0.32500000000000001</v>
      </c>
      <c r="H29" s="43">
        <v>21</v>
      </c>
      <c r="I29" s="44">
        <v>135862.19047599999</v>
      </c>
      <c r="J29" s="74">
        <v>9.5238000000000003E-2</v>
      </c>
      <c r="K29" s="44">
        <v>19</v>
      </c>
      <c r="L29" s="44">
        <v>186458.105263</v>
      </c>
      <c r="M29" s="66">
        <v>0.57894699999999999</v>
      </c>
      <c r="N29" s="43">
        <v>0</v>
      </c>
      <c r="O29" s="44">
        <v>0</v>
      </c>
      <c r="P29" s="74">
        <v>0</v>
      </c>
    </row>
    <row r="30" spans="1:16" s="3" customFormat="1" ht="15" customHeight="1" x14ac:dyDescent="0.25">
      <c r="A30" s="111"/>
      <c r="B30" s="114"/>
      <c r="C30" s="84" t="s">
        <v>56</v>
      </c>
      <c r="D30" s="35">
        <v>40</v>
      </c>
      <c r="E30" s="55">
        <v>7.8989999999999998E-3</v>
      </c>
      <c r="F30" s="35">
        <v>145909.1</v>
      </c>
      <c r="G30" s="68">
        <v>0.15</v>
      </c>
      <c r="H30" s="43">
        <v>28</v>
      </c>
      <c r="I30" s="44">
        <v>114318.428571</v>
      </c>
      <c r="J30" s="74">
        <v>3.5714000000000003E-2</v>
      </c>
      <c r="K30" s="35">
        <v>12</v>
      </c>
      <c r="L30" s="35">
        <v>219620.66666700001</v>
      </c>
      <c r="M30" s="68">
        <v>0.41666700000000001</v>
      </c>
      <c r="N30" s="43">
        <v>0</v>
      </c>
      <c r="O30" s="44">
        <v>0</v>
      </c>
      <c r="P30" s="74">
        <v>0</v>
      </c>
    </row>
    <row r="31" spans="1:16" s="3" customFormat="1" ht="15" customHeight="1" x14ac:dyDescent="0.25">
      <c r="A31" s="112"/>
      <c r="B31" s="115"/>
      <c r="C31" s="85" t="s">
        <v>9</v>
      </c>
      <c r="D31" s="46">
        <v>3639</v>
      </c>
      <c r="E31" s="54">
        <v>6.7719000000000001E-2</v>
      </c>
      <c r="F31" s="46">
        <v>105564.407804</v>
      </c>
      <c r="G31" s="67">
        <v>0.26353399999999999</v>
      </c>
      <c r="H31" s="87">
        <v>1743</v>
      </c>
      <c r="I31" s="46">
        <v>108719.88296</v>
      </c>
      <c r="J31" s="75">
        <v>0.29030400000000001</v>
      </c>
      <c r="K31" s="46">
        <v>1896</v>
      </c>
      <c r="L31" s="46">
        <v>102663.567511</v>
      </c>
      <c r="M31" s="67">
        <v>0.238924</v>
      </c>
      <c r="N31" s="87">
        <v>0</v>
      </c>
      <c r="O31" s="46">
        <v>0</v>
      </c>
      <c r="P31" s="75">
        <v>0</v>
      </c>
    </row>
    <row r="32" spans="1:16" ht="15" customHeight="1" x14ac:dyDescent="0.25">
      <c r="A32" s="110">
        <v>3</v>
      </c>
      <c r="B32" s="113" t="s">
        <v>58</v>
      </c>
      <c r="C32" s="84" t="s">
        <v>46</v>
      </c>
      <c r="D32" s="44">
        <v>14</v>
      </c>
      <c r="E32" s="44">
        <v>0</v>
      </c>
      <c r="F32" s="44">
        <v>-4650.6182070000004</v>
      </c>
      <c r="G32" s="66">
        <v>0.13636400000000001</v>
      </c>
      <c r="H32" s="43">
        <v>7</v>
      </c>
      <c r="I32" s="44">
        <v>16827.63753</v>
      </c>
      <c r="J32" s="74">
        <v>0.33333299999999999</v>
      </c>
      <c r="K32" s="44">
        <v>7</v>
      </c>
      <c r="L32" s="44">
        <v>-13964.075118000001</v>
      </c>
      <c r="M32" s="66">
        <v>0</v>
      </c>
      <c r="N32" s="43">
        <v>0</v>
      </c>
      <c r="O32" s="44">
        <v>0</v>
      </c>
      <c r="P32" s="74">
        <v>0</v>
      </c>
    </row>
    <row r="33" spans="1:16" ht="15" customHeight="1" x14ac:dyDescent="0.25">
      <c r="A33" s="111"/>
      <c r="B33" s="114"/>
      <c r="C33" s="84" t="s">
        <v>47</v>
      </c>
      <c r="D33" s="44">
        <v>112</v>
      </c>
      <c r="E33" s="44">
        <v>0</v>
      </c>
      <c r="F33" s="44">
        <v>16659.075867</v>
      </c>
      <c r="G33" s="66">
        <v>5.3301000000000001E-2</v>
      </c>
      <c r="H33" s="43">
        <v>80</v>
      </c>
      <c r="I33" s="44">
        <v>-17213.938888000001</v>
      </c>
      <c r="J33" s="74">
        <v>-0.15986400000000001</v>
      </c>
      <c r="K33" s="44">
        <v>32</v>
      </c>
      <c r="L33" s="44">
        <v>19695.697217000001</v>
      </c>
      <c r="M33" s="66">
        <v>6.3144000000000006E-2</v>
      </c>
      <c r="N33" s="43">
        <v>0</v>
      </c>
      <c r="O33" s="44">
        <v>0</v>
      </c>
      <c r="P33" s="74">
        <v>0</v>
      </c>
    </row>
    <row r="34" spans="1:16" ht="15" customHeight="1" x14ac:dyDescent="0.25">
      <c r="A34" s="111"/>
      <c r="B34" s="114"/>
      <c r="C34" s="84" t="s">
        <v>48</v>
      </c>
      <c r="D34" s="44">
        <v>603</v>
      </c>
      <c r="E34" s="44">
        <v>0</v>
      </c>
      <c r="F34" s="44">
        <v>9044.3801459999995</v>
      </c>
      <c r="G34" s="66">
        <v>-4.6464999999999999E-2</v>
      </c>
      <c r="H34" s="43">
        <v>416</v>
      </c>
      <c r="I34" s="44">
        <v>-15517.892974</v>
      </c>
      <c r="J34" s="74">
        <v>-0.12907299999999999</v>
      </c>
      <c r="K34" s="44">
        <v>187</v>
      </c>
      <c r="L34" s="44">
        <v>17802.566809</v>
      </c>
      <c r="M34" s="66">
        <v>-1.6043000000000002E-2</v>
      </c>
      <c r="N34" s="43">
        <v>0</v>
      </c>
      <c r="O34" s="44">
        <v>0</v>
      </c>
      <c r="P34" s="74">
        <v>0</v>
      </c>
    </row>
    <row r="35" spans="1:16" ht="15" customHeight="1" x14ac:dyDescent="0.25">
      <c r="A35" s="111"/>
      <c r="B35" s="114"/>
      <c r="C35" s="84" t="s">
        <v>49</v>
      </c>
      <c r="D35" s="44">
        <v>237</v>
      </c>
      <c r="E35" s="44">
        <v>0</v>
      </c>
      <c r="F35" s="44">
        <v>5785.3170339999997</v>
      </c>
      <c r="G35" s="66">
        <v>-3.3616E-2</v>
      </c>
      <c r="H35" s="43">
        <v>266</v>
      </c>
      <c r="I35" s="44">
        <v>-24310.417592999998</v>
      </c>
      <c r="J35" s="74">
        <v>-0.16205800000000001</v>
      </c>
      <c r="K35" s="44">
        <v>-29</v>
      </c>
      <c r="L35" s="44">
        <v>11993.028694000001</v>
      </c>
      <c r="M35" s="66">
        <v>-2.4589E-2</v>
      </c>
      <c r="N35" s="43">
        <v>0</v>
      </c>
      <c r="O35" s="44">
        <v>0</v>
      </c>
      <c r="P35" s="74">
        <v>0</v>
      </c>
    </row>
    <row r="36" spans="1:16" ht="15" customHeight="1" x14ac:dyDescent="0.25">
      <c r="A36" s="111"/>
      <c r="B36" s="114"/>
      <c r="C36" s="84" t="s">
        <v>50</v>
      </c>
      <c r="D36" s="44">
        <v>-20</v>
      </c>
      <c r="E36" s="44">
        <v>0</v>
      </c>
      <c r="F36" s="44">
        <v>2006.9953069999999</v>
      </c>
      <c r="G36" s="66">
        <v>-0.128631</v>
      </c>
      <c r="H36" s="43">
        <v>85</v>
      </c>
      <c r="I36" s="44">
        <v>-27383.709533000001</v>
      </c>
      <c r="J36" s="74">
        <v>-0.24727299999999999</v>
      </c>
      <c r="K36" s="44">
        <v>-105</v>
      </c>
      <c r="L36" s="44">
        <v>12301.211520999999</v>
      </c>
      <c r="M36" s="66">
        <v>-0.10713499999999999</v>
      </c>
      <c r="N36" s="43">
        <v>0</v>
      </c>
      <c r="O36" s="44">
        <v>0</v>
      </c>
      <c r="P36" s="74">
        <v>0</v>
      </c>
    </row>
    <row r="37" spans="1:16" ht="15" customHeight="1" x14ac:dyDescent="0.25">
      <c r="A37" s="111"/>
      <c r="B37" s="114"/>
      <c r="C37" s="84" t="s">
        <v>51</v>
      </c>
      <c r="D37" s="44">
        <v>-43</v>
      </c>
      <c r="E37" s="44">
        <v>0</v>
      </c>
      <c r="F37" s="44">
        <v>7865.4845619999996</v>
      </c>
      <c r="G37" s="66">
        <v>-0.15462300000000001</v>
      </c>
      <c r="H37" s="43">
        <v>2</v>
      </c>
      <c r="I37" s="44">
        <v>-15444.046329000001</v>
      </c>
      <c r="J37" s="74">
        <v>-0.22950599999999999</v>
      </c>
      <c r="K37" s="44">
        <v>-45</v>
      </c>
      <c r="L37" s="44">
        <v>19661.462984000002</v>
      </c>
      <c r="M37" s="66">
        <v>-0.12224500000000001</v>
      </c>
      <c r="N37" s="43">
        <v>0</v>
      </c>
      <c r="O37" s="44">
        <v>0</v>
      </c>
      <c r="P37" s="74">
        <v>0</v>
      </c>
    </row>
    <row r="38" spans="1:16" s="3" customFormat="1" ht="15" customHeight="1" x14ac:dyDescent="0.25">
      <c r="A38" s="111"/>
      <c r="B38" s="114"/>
      <c r="C38" s="84" t="s">
        <v>52</v>
      </c>
      <c r="D38" s="35">
        <v>-89</v>
      </c>
      <c r="E38" s="35">
        <v>0</v>
      </c>
      <c r="F38" s="35">
        <v>-6087.0483389999999</v>
      </c>
      <c r="G38" s="68">
        <v>-0.31958799999999998</v>
      </c>
      <c r="H38" s="43">
        <v>-4</v>
      </c>
      <c r="I38" s="44">
        <v>-7281.4803979999997</v>
      </c>
      <c r="J38" s="74">
        <v>-8.0664E-2</v>
      </c>
      <c r="K38" s="35">
        <v>-85</v>
      </c>
      <c r="L38" s="35">
        <v>-7046.9400169999999</v>
      </c>
      <c r="M38" s="68">
        <v>-0.45801799999999998</v>
      </c>
      <c r="N38" s="43">
        <v>0</v>
      </c>
      <c r="O38" s="44">
        <v>0</v>
      </c>
      <c r="P38" s="74">
        <v>0</v>
      </c>
    </row>
    <row r="39" spans="1:16" ht="15" customHeight="1" x14ac:dyDescent="0.25">
      <c r="A39" s="111"/>
      <c r="B39" s="114"/>
      <c r="C39" s="84" t="s">
        <v>53</v>
      </c>
      <c r="D39" s="44">
        <v>-66</v>
      </c>
      <c r="E39" s="44">
        <v>0</v>
      </c>
      <c r="F39" s="44">
        <v>9116.3990030000004</v>
      </c>
      <c r="G39" s="66">
        <v>-0.21568100000000001</v>
      </c>
      <c r="H39" s="43">
        <v>3</v>
      </c>
      <c r="I39" s="44">
        <v>10949.049821000001</v>
      </c>
      <c r="J39" s="74">
        <v>-9.0978000000000003E-2</v>
      </c>
      <c r="K39" s="44">
        <v>-69</v>
      </c>
      <c r="L39" s="44">
        <v>4171.0572410000004</v>
      </c>
      <c r="M39" s="66">
        <v>-0.28953400000000001</v>
      </c>
      <c r="N39" s="43">
        <v>0</v>
      </c>
      <c r="O39" s="44">
        <v>0</v>
      </c>
      <c r="P39" s="74">
        <v>0</v>
      </c>
    </row>
    <row r="40" spans="1:16" ht="15" customHeight="1" x14ac:dyDescent="0.25">
      <c r="A40" s="111"/>
      <c r="B40" s="114"/>
      <c r="C40" s="84" t="s">
        <v>54</v>
      </c>
      <c r="D40" s="44">
        <v>-123</v>
      </c>
      <c r="E40" s="44">
        <v>0</v>
      </c>
      <c r="F40" s="44">
        <v>66.565292999999997</v>
      </c>
      <c r="G40" s="66">
        <v>-0.376496</v>
      </c>
      <c r="H40" s="43">
        <v>-45</v>
      </c>
      <c r="I40" s="44">
        <v>11755.216945</v>
      </c>
      <c r="J40" s="74">
        <v>8.12E-4</v>
      </c>
      <c r="K40" s="44">
        <v>-78</v>
      </c>
      <c r="L40" s="44">
        <v>-6898.1932880000004</v>
      </c>
      <c r="M40" s="66">
        <v>-0.62372899999999998</v>
      </c>
      <c r="N40" s="43">
        <v>0</v>
      </c>
      <c r="O40" s="44">
        <v>0</v>
      </c>
      <c r="P40" s="74">
        <v>0</v>
      </c>
    </row>
    <row r="41" spans="1:16" ht="15" customHeight="1" x14ac:dyDescent="0.25">
      <c r="A41" s="111"/>
      <c r="B41" s="114"/>
      <c r="C41" s="84" t="s">
        <v>55</v>
      </c>
      <c r="D41" s="44">
        <v>-167</v>
      </c>
      <c r="E41" s="44">
        <v>0</v>
      </c>
      <c r="F41" s="44">
        <v>7365.501432</v>
      </c>
      <c r="G41" s="66">
        <v>-0.29818800000000001</v>
      </c>
      <c r="H41" s="43">
        <v>-82</v>
      </c>
      <c r="I41" s="44">
        <v>-7362.1796919999997</v>
      </c>
      <c r="J41" s="74">
        <v>-0.18631500000000001</v>
      </c>
      <c r="K41" s="44">
        <v>-85</v>
      </c>
      <c r="L41" s="44">
        <v>24712.453087000002</v>
      </c>
      <c r="M41" s="66">
        <v>-0.38259100000000001</v>
      </c>
      <c r="N41" s="43">
        <v>0</v>
      </c>
      <c r="O41" s="44">
        <v>0</v>
      </c>
      <c r="P41" s="74">
        <v>0</v>
      </c>
    </row>
    <row r="42" spans="1:16" s="3" customFormat="1" ht="15" customHeight="1" x14ac:dyDescent="0.25">
      <c r="A42" s="111"/>
      <c r="B42" s="114"/>
      <c r="C42" s="84" t="s">
        <v>56</v>
      </c>
      <c r="D42" s="35">
        <v>-295</v>
      </c>
      <c r="E42" s="35">
        <v>0</v>
      </c>
      <c r="F42" s="35">
        <v>-17070.848357999999</v>
      </c>
      <c r="G42" s="68">
        <v>-0.19328400000000001</v>
      </c>
      <c r="H42" s="43">
        <v>-99</v>
      </c>
      <c r="I42" s="44">
        <v>-39028.503663000003</v>
      </c>
      <c r="J42" s="74">
        <v>-0.12964000000000001</v>
      </c>
      <c r="K42" s="35">
        <v>-196</v>
      </c>
      <c r="L42" s="35">
        <v>50759.020964000003</v>
      </c>
      <c r="M42" s="68">
        <v>-3.5256000000000003E-2</v>
      </c>
      <c r="N42" s="43">
        <v>0</v>
      </c>
      <c r="O42" s="44">
        <v>0</v>
      </c>
      <c r="P42" s="74">
        <v>0</v>
      </c>
    </row>
    <row r="43" spans="1:16" s="3" customFormat="1" ht="15" customHeight="1" x14ac:dyDescent="0.25">
      <c r="A43" s="112"/>
      <c r="B43" s="115"/>
      <c r="C43" s="85" t="s">
        <v>9</v>
      </c>
      <c r="D43" s="46">
        <v>163</v>
      </c>
      <c r="E43" s="46">
        <v>0</v>
      </c>
      <c r="F43" s="46">
        <v>-10118.45228</v>
      </c>
      <c r="G43" s="67">
        <v>-0.19417599999999999</v>
      </c>
      <c r="H43" s="87">
        <v>629</v>
      </c>
      <c r="I43" s="46">
        <v>-27621.089272000001</v>
      </c>
      <c r="J43" s="75">
        <v>-0.18097099999999999</v>
      </c>
      <c r="K43" s="46">
        <v>-466</v>
      </c>
      <c r="L43" s="46">
        <v>-3276.220206</v>
      </c>
      <c r="M43" s="67">
        <v>-0.21238799999999999</v>
      </c>
      <c r="N43" s="87">
        <v>0</v>
      </c>
      <c r="O43" s="46">
        <v>0</v>
      </c>
      <c r="P43" s="75">
        <v>0</v>
      </c>
    </row>
    <row r="44" spans="1:16" ht="15" customHeight="1" x14ac:dyDescent="0.25">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5">
      <c r="A45" s="111"/>
      <c r="B45" s="114"/>
      <c r="C45" s="84" t="s">
        <v>47</v>
      </c>
      <c r="D45" s="44">
        <v>16</v>
      </c>
      <c r="E45" s="53">
        <v>3.0303E-2</v>
      </c>
      <c r="F45" s="44">
        <v>90763.6875</v>
      </c>
      <c r="G45" s="66">
        <v>0.375</v>
      </c>
      <c r="H45" s="43">
        <v>3</v>
      </c>
      <c r="I45" s="44">
        <v>64345.666666999998</v>
      </c>
      <c r="J45" s="74">
        <v>0</v>
      </c>
      <c r="K45" s="44">
        <v>13</v>
      </c>
      <c r="L45" s="44">
        <v>96860.153846000001</v>
      </c>
      <c r="M45" s="66">
        <v>0.461538</v>
      </c>
      <c r="N45" s="43">
        <v>0</v>
      </c>
      <c r="O45" s="44">
        <v>0</v>
      </c>
      <c r="P45" s="74">
        <v>0</v>
      </c>
    </row>
    <row r="46" spans="1:16" ht="15" customHeight="1" x14ac:dyDescent="0.25">
      <c r="A46" s="111"/>
      <c r="B46" s="114"/>
      <c r="C46" s="84" t="s">
        <v>48</v>
      </c>
      <c r="D46" s="44">
        <v>255</v>
      </c>
      <c r="E46" s="53">
        <v>5.4510000000000003E-2</v>
      </c>
      <c r="F46" s="44">
        <v>98334.925489999994</v>
      </c>
      <c r="G46" s="66">
        <v>0.14902000000000001</v>
      </c>
      <c r="H46" s="43">
        <v>135</v>
      </c>
      <c r="I46" s="44">
        <v>100608.948148</v>
      </c>
      <c r="J46" s="74">
        <v>0.148148</v>
      </c>
      <c r="K46" s="44">
        <v>120</v>
      </c>
      <c r="L46" s="44">
        <v>95776.65</v>
      </c>
      <c r="M46" s="66">
        <v>0.15</v>
      </c>
      <c r="N46" s="43">
        <v>0</v>
      </c>
      <c r="O46" s="44">
        <v>0</v>
      </c>
      <c r="P46" s="74">
        <v>0</v>
      </c>
    </row>
    <row r="47" spans="1:16" ht="15" customHeight="1" x14ac:dyDescent="0.25">
      <c r="A47" s="111"/>
      <c r="B47" s="114"/>
      <c r="C47" s="84" t="s">
        <v>49</v>
      </c>
      <c r="D47" s="44">
        <v>659</v>
      </c>
      <c r="E47" s="53">
        <v>7.3011000000000006E-2</v>
      </c>
      <c r="F47" s="44">
        <v>119171.024279</v>
      </c>
      <c r="G47" s="66">
        <v>0.479514</v>
      </c>
      <c r="H47" s="43">
        <v>336</v>
      </c>
      <c r="I47" s="44">
        <v>123419.625</v>
      </c>
      <c r="J47" s="74">
        <v>0.47321400000000002</v>
      </c>
      <c r="K47" s="44">
        <v>323</v>
      </c>
      <c r="L47" s="44">
        <v>114751.427245</v>
      </c>
      <c r="M47" s="66">
        <v>0.486068</v>
      </c>
      <c r="N47" s="43">
        <v>0</v>
      </c>
      <c r="O47" s="44">
        <v>0</v>
      </c>
      <c r="P47" s="74">
        <v>0</v>
      </c>
    </row>
    <row r="48" spans="1:16" ht="15" customHeight="1" x14ac:dyDescent="0.25">
      <c r="A48" s="111"/>
      <c r="B48" s="114"/>
      <c r="C48" s="84" t="s">
        <v>50</v>
      </c>
      <c r="D48" s="44">
        <v>505</v>
      </c>
      <c r="E48" s="53">
        <v>6.0319999999999999E-2</v>
      </c>
      <c r="F48" s="44">
        <v>144611.360396</v>
      </c>
      <c r="G48" s="66">
        <v>0.76831700000000003</v>
      </c>
      <c r="H48" s="43">
        <v>244</v>
      </c>
      <c r="I48" s="44">
        <v>149608.59016399999</v>
      </c>
      <c r="J48" s="74">
        <v>0.77459</v>
      </c>
      <c r="K48" s="44">
        <v>261</v>
      </c>
      <c r="L48" s="44">
        <v>139939.62069000001</v>
      </c>
      <c r="M48" s="66">
        <v>0.76245200000000002</v>
      </c>
      <c r="N48" s="43">
        <v>0</v>
      </c>
      <c r="O48" s="44">
        <v>0</v>
      </c>
      <c r="P48" s="74">
        <v>0</v>
      </c>
    </row>
    <row r="49" spans="1:16" ht="15" customHeight="1" x14ac:dyDescent="0.25">
      <c r="A49" s="111"/>
      <c r="B49" s="114"/>
      <c r="C49" s="84" t="s">
        <v>51</v>
      </c>
      <c r="D49" s="44">
        <v>368</v>
      </c>
      <c r="E49" s="53">
        <v>5.2035999999999999E-2</v>
      </c>
      <c r="F49" s="44">
        <v>151979.52173899999</v>
      </c>
      <c r="G49" s="66">
        <v>0.907609</v>
      </c>
      <c r="H49" s="43">
        <v>159</v>
      </c>
      <c r="I49" s="44">
        <v>150880.34591199999</v>
      </c>
      <c r="J49" s="74">
        <v>0.77987399999999996</v>
      </c>
      <c r="K49" s="44">
        <v>209</v>
      </c>
      <c r="L49" s="44">
        <v>152815.73684200001</v>
      </c>
      <c r="M49" s="66">
        <v>1.004785</v>
      </c>
      <c r="N49" s="43">
        <v>0</v>
      </c>
      <c r="O49" s="44">
        <v>0</v>
      </c>
      <c r="P49" s="74">
        <v>0</v>
      </c>
    </row>
    <row r="50" spans="1:16" s="3" customFormat="1" ht="15" customHeight="1" x14ac:dyDescent="0.25">
      <c r="A50" s="111"/>
      <c r="B50" s="114"/>
      <c r="C50" s="84" t="s">
        <v>52</v>
      </c>
      <c r="D50" s="35">
        <v>256</v>
      </c>
      <c r="E50" s="55">
        <v>4.1078000000000003E-2</v>
      </c>
      <c r="F50" s="35">
        <v>155152.058594</v>
      </c>
      <c r="G50" s="68">
        <v>0.90625</v>
      </c>
      <c r="H50" s="43">
        <v>105</v>
      </c>
      <c r="I50" s="44">
        <v>147524.466667</v>
      </c>
      <c r="J50" s="74">
        <v>0.71428599999999998</v>
      </c>
      <c r="K50" s="35">
        <v>151</v>
      </c>
      <c r="L50" s="35">
        <v>160456.01324500001</v>
      </c>
      <c r="M50" s="68">
        <v>1.0397350000000001</v>
      </c>
      <c r="N50" s="43">
        <v>0</v>
      </c>
      <c r="O50" s="44">
        <v>0</v>
      </c>
      <c r="P50" s="74">
        <v>0</v>
      </c>
    </row>
    <row r="51" spans="1:16" ht="15" customHeight="1" x14ac:dyDescent="0.25">
      <c r="A51" s="111"/>
      <c r="B51" s="114"/>
      <c r="C51" s="84" t="s">
        <v>53</v>
      </c>
      <c r="D51" s="44">
        <v>138</v>
      </c>
      <c r="E51" s="53">
        <v>2.8157999999999999E-2</v>
      </c>
      <c r="F51" s="44">
        <v>169157.07970999999</v>
      </c>
      <c r="G51" s="66">
        <v>0.95652199999999998</v>
      </c>
      <c r="H51" s="43">
        <v>53</v>
      </c>
      <c r="I51" s="44">
        <v>164465.50943400001</v>
      </c>
      <c r="J51" s="74">
        <v>0.66037699999999999</v>
      </c>
      <c r="K51" s="44">
        <v>85</v>
      </c>
      <c r="L51" s="44">
        <v>172082.411765</v>
      </c>
      <c r="M51" s="66">
        <v>1.141176</v>
      </c>
      <c r="N51" s="43">
        <v>0</v>
      </c>
      <c r="O51" s="44">
        <v>0</v>
      </c>
      <c r="P51" s="74">
        <v>0</v>
      </c>
    </row>
    <row r="52" spans="1:16" ht="15" customHeight="1" x14ac:dyDescent="0.25">
      <c r="A52" s="111"/>
      <c r="B52" s="114"/>
      <c r="C52" s="84" t="s">
        <v>54</v>
      </c>
      <c r="D52" s="44">
        <v>86</v>
      </c>
      <c r="E52" s="53">
        <v>2.0008999999999999E-2</v>
      </c>
      <c r="F52" s="44">
        <v>172183.709302</v>
      </c>
      <c r="G52" s="66">
        <v>0.68604699999999996</v>
      </c>
      <c r="H52" s="43">
        <v>34</v>
      </c>
      <c r="I52" s="44">
        <v>156859.55882400001</v>
      </c>
      <c r="J52" s="74">
        <v>0.61764699999999995</v>
      </c>
      <c r="K52" s="44">
        <v>52</v>
      </c>
      <c r="L52" s="44">
        <v>182203.346154</v>
      </c>
      <c r="M52" s="66">
        <v>0.730769</v>
      </c>
      <c r="N52" s="43">
        <v>0</v>
      </c>
      <c r="O52" s="44">
        <v>0</v>
      </c>
      <c r="P52" s="74">
        <v>0</v>
      </c>
    </row>
    <row r="53" spans="1:16" ht="15" customHeight="1" x14ac:dyDescent="0.25">
      <c r="A53" s="111"/>
      <c r="B53" s="114"/>
      <c r="C53" s="84" t="s">
        <v>55</v>
      </c>
      <c r="D53" s="44">
        <v>37</v>
      </c>
      <c r="E53" s="53">
        <v>1.0541E-2</v>
      </c>
      <c r="F53" s="44">
        <v>191032.08108100001</v>
      </c>
      <c r="G53" s="66">
        <v>0.78378400000000004</v>
      </c>
      <c r="H53" s="43">
        <v>12</v>
      </c>
      <c r="I53" s="44">
        <v>169887.66666700001</v>
      </c>
      <c r="J53" s="74">
        <v>0.5</v>
      </c>
      <c r="K53" s="44">
        <v>25</v>
      </c>
      <c r="L53" s="44">
        <v>201181.4</v>
      </c>
      <c r="M53" s="66">
        <v>0.92</v>
      </c>
      <c r="N53" s="43">
        <v>0</v>
      </c>
      <c r="O53" s="44">
        <v>0</v>
      </c>
      <c r="P53" s="74">
        <v>0</v>
      </c>
    </row>
    <row r="54" spans="1:16" s="3" customFormat="1" ht="15" customHeight="1" x14ac:dyDescent="0.25">
      <c r="A54" s="111"/>
      <c r="B54" s="114"/>
      <c r="C54" s="84" t="s">
        <v>56</v>
      </c>
      <c r="D54" s="35">
        <v>16</v>
      </c>
      <c r="E54" s="55">
        <v>3.16E-3</v>
      </c>
      <c r="F54" s="35">
        <v>192705.8125</v>
      </c>
      <c r="G54" s="68">
        <v>0.1875</v>
      </c>
      <c r="H54" s="43">
        <v>10</v>
      </c>
      <c r="I54" s="44">
        <v>180639.1</v>
      </c>
      <c r="J54" s="74">
        <v>0.1</v>
      </c>
      <c r="K54" s="35">
        <v>6</v>
      </c>
      <c r="L54" s="35">
        <v>212817</v>
      </c>
      <c r="M54" s="68">
        <v>0.33333299999999999</v>
      </c>
      <c r="N54" s="43">
        <v>0</v>
      </c>
      <c r="O54" s="44">
        <v>0</v>
      </c>
      <c r="P54" s="74">
        <v>0</v>
      </c>
    </row>
    <row r="55" spans="1:16" s="3" customFormat="1" ht="15" customHeight="1" x14ac:dyDescent="0.25">
      <c r="A55" s="112"/>
      <c r="B55" s="115"/>
      <c r="C55" s="85" t="s">
        <v>9</v>
      </c>
      <c r="D55" s="46">
        <v>2336</v>
      </c>
      <c r="E55" s="54">
        <v>4.3471000000000003E-2</v>
      </c>
      <c r="F55" s="46">
        <v>137859.766267</v>
      </c>
      <c r="G55" s="67">
        <v>0.65796200000000005</v>
      </c>
      <c r="H55" s="87">
        <v>1091</v>
      </c>
      <c r="I55" s="46">
        <v>136685.351971</v>
      </c>
      <c r="J55" s="75">
        <v>0.57745199999999997</v>
      </c>
      <c r="K55" s="46">
        <v>1245</v>
      </c>
      <c r="L55" s="46">
        <v>138888.911647</v>
      </c>
      <c r="M55" s="67">
        <v>0.72851399999999999</v>
      </c>
      <c r="N55" s="87">
        <v>0</v>
      </c>
      <c r="O55" s="46">
        <v>0</v>
      </c>
      <c r="P55" s="75">
        <v>0</v>
      </c>
    </row>
    <row r="56" spans="1:16" ht="15" customHeight="1" x14ac:dyDescent="0.25">
      <c r="A56" s="110">
        <v>5</v>
      </c>
      <c r="B56" s="113" t="s">
        <v>60</v>
      </c>
      <c r="C56" s="84" t="s">
        <v>46</v>
      </c>
      <c r="D56" s="44">
        <v>56</v>
      </c>
      <c r="E56" s="53">
        <v>1</v>
      </c>
      <c r="F56" s="44">
        <v>47950.267856999999</v>
      </c>
      <c r="G56" s="66">
        <v>0.125</v>
      </c>
      <c r="H56" s="43">
        <v>26</v>
      </c>
      <c r="I56" s="44">
        <v>45436.038461999997</v>
      </c>
      <c r="J56" s="74">
        <v>0.269231</v>
      </c>
      <c r="K56" s="44">
        <v>30</v>
      </c>
      <c r="L56" s="44">
        <v>50129.266667000004</v>
      </c>
      <c r="M56" s="66">
        <v>0</v>
      </c>
      <c r="N56" s="43">
        <v>0</v>
      </c>
      <c r="O56" s="44">
        <v>0</v>
      </c>
      <c r="P56" s="74">
        <v>0</v>
      </c>
    </row>
    <row r="57" spans="1:16" ht="15" customHeight="1" x14ac:dyDescent="0.25">
      <c r="A57" s="111"/>
      <c r="B57" s="114"/>
      <c r="C57" s="84" t="s">
        <v>47</v>
      </c>
      <c r="D57" s="44">
        <v>528</v>
      </c>
      <c r="E57" s="53">
        <v>1</v>
      </c>
      <c r="F57" s="44">
        <v>72017.897727000003</v>
      </c>
      <c r="G57" s="66">
        <v>0.117424</v>
      </c>
      <c r="H57" s="43">
        <v>164</v>
      </c>
      <c r="I57" s="44">
        <v>85090.432927000002</v>
      </c>
      <c r="J57" s="74">
        <v>0.207317</v>
      </c>
      <c r="K57" s="44">
        <v>364</v>
      </c>
      <c r="L57" s="44">
        <v>66128.074175999995</v>
      </c>
      <c r="M57" s="66">
        <v>7.6923000000000005E-2</v>
      </c>
      <c r="N57" s="43">
        <v>0</v>
      </c>
      <c r="O57" s="44">
        <v>0</v>
      </c>
      <c r="P57" s="74">
        <v>0</v>
      </c>
    </row>
    <row r="58" spans="1:16" ht="15" customHeight="1" x14ac:dyDescent="0.25">
      <c r="A58" s="111"/>
      <c r="B58" s="114"/>
      <c r="C58" s="84" t="s">
        <v>48</v>
      </c>
      <c r="D58" s="44">
        <v>4678</v>
      </c>
      <c r="E58" s="53">
        <v>1</v>
      </c>
      <c r="F58" s="44">
        <v>86148.328559000001</v>
      </c>
      <c r="G58" s="66">
        <v>0.11864</v>
      </c>
      <c r="H58" s="43">
        <v>1935</v>
      </c>
      <c r="I58" s="44">
        <v>96092.136434</v>
      </c>
      <c r="J58" s="74">
        <v>0.14418600000000001</v>
      </c>
      <c r="K58" s="44">
        <v>2743</v>
      </c>
      <c r="L58" s="44">
        <v>79133.648195000002</v>
      </c>
      <c r="M58" s="66">
        <v>0.10062</v>
      </c>
      <c r="N58" s="43">
        <v>0</v>
      </c>
      <c r="O58" s="44">
        <v>0</v>
      </c>
      <c r="P58" s="74">
        <v>0</v>
      </c>
    </row>
    <row r="59" spans="1:16" ht="15" customHeight="1" x14ac:dyDescent="0.25">
      <c r="A59" s="111"/>
      <c r="B59" s="114"/>
      <c r="C59" s="84" t="s">
        <v>49</v>
      </c>
      <c r="D59" s="44">
        <v>9026</v>
      </c>
      <c r="E59" s="53">
        <v>1</v>
      </c>
      <c r="F59" s="44">
        <v>100265.759251</v>
      </c>
      <c r="G59" s="66">
        <v>0.28207399999999999</v>
      </c>
      <c r="H59" s="43">
        <v>3649</v>
      </c>
      <c r="I59" s="44">
        <v>116818.66675800001</v>
      </c>
      <c r="J59" s="74">
        <v>0.35516599999999998</v>
      </c>
      <c r="K59" s="44">
        <v>5377</v>
      </c>
      <c r="L59" s="44">
        <v>89032.43965</v>
      </c>
      <c r="M59" s="66">
        <v>0.23247200000000001</v>
      </c>
      <c r="N59" s="43">
        <v>0</v>
      </c>
      <c r="O59" s="44">
        <v>0</v>
      </c>
      <c r="P59" s="74">
        <v>0</v>
      </c>
    </row>
    <row r="60" spans="1:16" ht="15" customHeight="1" x14ac:dyDescent="0.25">
      <c r="A60" s="111"/>
      <c r="B60" s="114"/>
      <c r="C60" s="84" t="s">
        <v>50</v>
      </c>
      <c r="D60" s="44">
        <v>8372</v>
      </c>
      <c r="E60" s="53">
        <v>1</v>
      </c>
      <c r="F60" s="44">
        <v>122178.65444300001</v>
      </c>
      <c r="G60" s="66">
        <v>0.55721500000000002</v>
      </c>
      <c r="H60" s="43">
        <v>3233</v>
      </c>
      <c r="I60" s="44">
        <v>142126.211878</v>
      </c>
      <c r="J60" s="74">
        <v>0.60779499999999997</v>
      </c>
      <c r="K60" s="44">
        <v>5139</v>
      </c>
      <c r="L60" s="44">
        <v>109629.432185</v>
      </c>
      <c r="M60" s="66">
        <v>0.52539400000000003</v>
      </c>
      <c r="N60" s="43">
        <v>0</v>
      </c>
      <c r="O60" s="44">
        <v>0</v>
      </c>
      <c r="P60" s="74">
        <v>0</v>
      </c>
    </row>
    <row r="61" spans="1:16" ht="15" customHeight="1" x14ac:dyDescent="0.25">
      <c r="A61" s="111"/>
      <c r="B61" s="114"/>
      <c r="C61" s="84" t="s">
        <v>51</v>
      </c>
      <c r="D61" s="44">
        <v>7072</v>
      </c>
      <c r="E61" s="53">
        <v>1</v>
      </c>
      <c r="F61" s="44">
        <v>136566.92731900001</v>
      </c>
      <c r="G61" s="66">
        <v>0.79878400000000005</v>
      </c>
      <c r="H61" s="43">
        <v>2687</v>
      </c>
      <c r="I61" s="44">
        <v>151012.780424</v>
      </c>
      <c r="J61" s="74">
        <v>0.77856300000000001</v>
      </c>
      <c r="K61" s="44">
        <v>4385</v>
      </c>
      <c r="L61" s="44">
        <v>127714.930217</v>
      </c>
      <c r="M61" s="66">
        <v>0.81117399999999995</v>
      </c>
      <c r="N61" s="43">
        <v>0</v>
      </c>
      <c r="O61" s="44">
        <v>0</v>
      </c>
      <c r="P61" s="74">
        <v>0</v>
      </c>
    </row>
    <row r="62" spans="1:16" s="3" customFormat="1" ht="15" customHeight="1" x14ac:dyDescent="0.25">
      <c r="A62" s="111"/>
      <c r="B62" s="114"/>
      <c r="C62" s="84" t="s">
        <v>52</v>
      </c>
      <c r="D62" s="35">
        <v>6232</v>
      </c>
      <c r="E62" s="55">
        <v>1</v>
      </c>
      <c r="F62" s="35">
        <v>144961.493582</v>
      </c>
      <c r="G62" s="68">
        <v>0.92971800000000004</v>
      </c>
      <c r="H62" s="43">
        <v>2489</v>
      </c>
      <c r="I62" s="44">
        <v>148949.70912000001</v>
      </c>
      <c r="J62" s="74">
        <v>0.76777799999999996</v>
      </c>
      <c r="K62" s="35">
        <v>3743</v>
      </c>
      <c r="L62" s="35">
        <v>142309.431472</v>
      </c>
      <c r="M62" s="68">
        <v>1.0374030000000001</v>
      </c>
      <c r="N62" s="43">
        <v>0</v>
      </c>
      <c r="O62" s="44">
        <v>0</v>
      </c>
      <c r="P62" s="74">
        <v>0</v>
      </c>
    </row>
    <row r="63" spans="1:16" ht="15" customHeight="1" x14ac:dyDescent="0.25">
      <c r="A63" s="111"/>
      <c r="B63" s="114"/>
      <c r="C63" s="84" t="s">
        <v>53</v>
      </c>
      <c r="D63" s="44">
        <v>4901</v>
      </c>
      <c r="E63" s="53">
        <v>1</v>
      </c>
      <c r="F63" s="44">
        <v>153164.74413400001</v>
      </c>
      <c r="G63" s="66">
        <v>1.001428</v>
      </c>
      <c r="H63" s="43">
        <v>1979</v>
      </c>
      <c r="I63" s="44">
        <v>148184.220313</v>
      </c>
      <c r="J63" s="74">
        <v>0.722082</v>
      </c>
      <c r="K63" s="44">
        <v>2922</v>
      </c>
      <c r="L63" s="44">
        <v>156537.93257999999</v>
      </c>
      <c r="M63" s="66">
        <v>1.190623</v>
      </c>
      <c r="N63" s="43">
        <v>0</v>
      </c>
      <c r="O63" s="44">
        <v>0</v>
      </c>
      <c r="P63" s="74">
        <v>0</v>
      </c>
    </row>
    <row r="64" spans="1:16" ht="15" customHeight="1" x14ac:dyDescent="0.25">
      <c r="A64" s="111"/>
      <c r="B64" s="114"/>
      <c r="C64" s="84" t="s">
        <v>54</v>
      </c>
      <c r="D64" s="44">
        <v>4298</v>
      </c>
      <c r="E64" s="53">
        <v>1</v>
      </c>
      <c r="F64" s="44">
        <v>153035.50116300001</v>
      </c>
      <c r="G64" s="66">
        <v>0.82387200000000005</v>
      </c>
      <c r="H64" s="43">
        <v>1840</v>
      </c>
      <c r="I64" s="44">
        <v>143218.33913000001</v>
      </c>
      <c r="J64" s="74">
        <v>0.49130400000000002</v>
      </c>
      <c r="K64" s="44">
        <v>2458</v>
      </c>
      <c r="L64" s="44">
        <v>160384.393816</v>
      </c>
      <c r="M64" s="66">
        <v>1.0728230000000001</v>
      </c>
      <c r="N64" s="43">
        <v>0</v>
      </c>
      <c r="O64" s="44">
        <v>0</v>
      </c>
      <c r="P64" s="74">
        <v>0</v>
      </c>
    </row>
    <row r="65" spans="1:16" ht="15" customHeight="1" x14ac:dyDescent="0.25">
      <c r="A65" s="111"/>
      <c r="B65" s="114"/>
      <c r="C65" s="84" t="s">
        <v>55</v>
      </c>
      <c r="D65" s="44">
        <v>3510</v>
      </c>
      <c r="E65" s="53">
        <v>1</v>
      </c>
      <c r="F65" s="44">
        <v>155112.204558</v>
      </c>
      <c r="G65" s="66">
        <v>0.60569799999999996</v>
      </c>
      <c r="H65" s="43">
        <v>1548</v>
      </c>
      <c r="I65" s="44">
        <v>141378.551034</v>
      </c>
      <c r="J65" s="74">
        <v>0.29780400000000001</v>
      </c>
      <c r="K65" s="44">
        <v>1962</v>
      </c>
      <c r="L65" s="44">
        <v>165947.931193</v>
      </c>
      <c r="M65" s="66">
        <v>0.84862400000000004</v>
      </c>
      <c r="N65" s="43">
        <v>0</v>
      </c>
      <c r="O65" s="44">
        <v>0</v>
      </c>
      <c r="P65" s="74">
        <v>0</v>
      </c>
    </row>
    <row r="66" spans="1:16" s="3" customFormat="1" ht="15" customHeight="1" x14ac:dyDescent="0.25">
      <c r="A66" s="111"/>
      <c r="B66" s="114"/>
      <c r="C66" s="84" t="s">
        <v>56</v>
      </c>
      <c r="D66" s="35">
        <v>5064</v>
      </c>
      <c r="E66" s="55">
        <v>1</v>
      </c>
      <c r="F66" s="35">
        <v>168365.389218</v>
      </c>
      <c r="G66" s="68">
        <v>0.36315199999999997</v>
      </c>
      <c r="H66" s="43">
        <v>2153</v>
      </c>
      <c r="I66" s="44">
        <v>141740.82443099999</v>
      </c>
      <c r="J66" s="74">
        <v>8.7784000000000001E-2</v>
      </c>
      <c r="K66" s="35">
        <v>2911</v>
      </c>
      <c r="L66" s="35">
        <v>188057.14050199999</v>
      </c>
      <c r="M66" s="68">
        <v>0.56681599999999999</v>
      </c>
      <c r="N66" s="43">
        <v>0</v>
      </c>
      <c r="O66" s="44">
        <v>0</v>
      </c>
      <c r="P66" s="74">
        <v>0</v>
      </c>
    </row>
    <row r="67" spans="1:16" s="3" customFormat="1" ht="15" customHeight="1" x14ac:dyDescent="0.25">
      <c r="A67" s="112"/>
      <c r="B67" s="115"/>
      <c r="C67" s="85" t="s">
        <v>9</v>
      </c>
      <c r="D67" s="46">
        <v>53737</v>
      </c>
      <c r="E67" s="54">
        <v>1</v>
      </c>
      <c r="F67" s="46">
        <v>131124.65314400001</v>
      </c>
      <c r="G67" s="67">
        <v>0.58976099999999998</v>
      </c>
      <c r="H67" s="87">
        <v>21703</v>
      </c>
      <c r="I67" s="46">
        <v>135656.235774</v>
      </c>
      <c r="J67" s="75">
        <v>0.48689100000000002</v>
      </c>
      <c r="K67" s="46">
        <v>32034</v>
      </c>
      <c r="L67" s="46">
        <v>128054.510863</v>
      </c>
      <c r="M67" s="67">
        <v>0.65945600000000004</v>
      </c>
      <c r="N67" s="87">
        <v>0</v>
      </c>
      <c r="O67" s="46">
        <v>0</v>
      </c>
      <c r="P67" s="75">
        <v>0</v>
      </c>
    </row>
    <row r="68" spans="1:16" s="3" customFormat="1" ht="15" customHeight="1" x14ac:dyDescent="0.25">
      <c r="A68" s="78"/>
      <c r="B68" s="79"/>
      <c r="C68" s="81"/>
      <c r="D68" s="45"/>
      <c r="E68" s="76"/>
      <c r="F68" s="45"/>
      <c r="G68" s="77"/>
      <c r="H68" s="45"/>
      <c r="I68" s="45"/>
      <c r="J68" s="77"/>
      <c r="K68" s="45"/>
      <c r="L68" s="45"/>
      <c r="M68" s="77"/>
      <c r="N68" s="45"/>
      <c r="O68" s="45"/>
      <c r="P68" s="77"/>
    </row>
    <row r="69" spans="1:16" s="37" customFormat="1" ht="15" customHeight="1" x14ac:dyDescent="0.25">
      <c r="A69" s="38" t="s">
        <v>2</v>
      </c>
      <c r="C69" s="82"/>
      <c r="D69" s="86">
        <f>+Nacional!D69</f>
        <v>44622</v>
      </c>
      <c r="F69" s="60"/>
      <c r="G69" s="69"/>
      <c r="H69" s="60"/>
      <c r="I69" s="60"/>
      <c r="J69" s="69"/>
      <c r="K69" s="60"/>
      <c r="L69" s="60"/>
      <c r="M69" s="69"/>
      <c r="N69" s="60"/>
      <c r="O69" s="60"/>
      <c r="P69" s="69"/>
    </row>
    <row r="70" spans="1:16" ht="15" customHeight="1" x14ac:dyDescent="0.25">
      <c r="A70" s="47"/>
      <c r="B70" s="24"/>
      <c r="C70" s="83"/>
      <c r="D70" s="61"/>
      <c r="E70" s="56"/>
      <c r="F70" s="61"/>
      <c r="G70" s="70"/>
      <c r="H70" s="61"/>
      <c r="I70" s="61"/>
      <c r="J70" s="70"/>
      <c r="K70" s="61"/>
      <c r="L70" s="61"/>
      <c r="M70" s="70"/>
      <c r="N70" s="61"/>
      <c r="O70" s="61"/>
      <c r="P70" s="70"/>
    </row>
    <row r="71" spans="1:16" ht="15" customHeight="1" x14ac:dyDescent="0.25">
      <c r="A71" s="48"/>
      <c r="C71" s="23"/>
      <c r="D71" s="35"/>
      <c r="E71" s="55"/>
      <c r="F71" s="35"/>
      <c r="G71" s="68"/>
      <c r="H71" s="35"/>
      <c r="I71" s="35"/>
      <c r="J71" s="68"/>
      <c r="K71" s="35"/>
      <c r="L71" s="35"/>
      <c r="M71" s="68"/>
      <c r="N71" s="35"/>
      <c r="O71" s="35"/>
      <c r="P71" s="68"/>
    </row>
    <row r="72" spans="1:16" ht="15" customHeight="1" x14ac:dyDescent="0.25">
      <c r="A72" s="48"/>
      <c r="C72" s="23"/>
      <c r="D72" s="35"/>
      <c r="E72" s="55"/>
      <c r="F72" s="35"/>
      <c r="G72" s="68"/>
      <c r="H72" s="35"/>
      <c r="I72" s="35"/>
      <c r="J72" s="68"/>
      <c r="K72" s="35"/>
      <c r="L72" s="35"/>
      <c r="M72" s="68"/>
      <c r="N72" s="35"/>
      <c r="O72" s="35"/>
      <c r="P72" s="68"/>
    </row>
    <row r="73" spans="1:16" ht="15" customHeight="1" x14ac:dyDescent="0.25">
      <c r="A73" s="48"/>
      <c r="C73" s="23"/>
      <c r="D73" s="35"/>
      <c r="E73" s="55"/>
      <c r="F73" s="35"/>
      <c r="G73" s="68"/>
      <c r="H73" s="35"/>
      <c r="I73" s="35"/>
      <c r="J73" s="68"/>
      <c r="K73" s="35"/>
      <c r="L73" s="35"/>
      <c r="M73" s="68"/>
      <c r="N73" s="35"/>
      <c r="O73" s="35"/>
      <c r="P73" s="68"/>
    </row>
    <row r="74" spans="1:16" ht="15" customHeight="1" x14ac:dyDescent="0.25">
      <c r="A74" s="48"/>
      <c r="C74" s="23"/>
      <c r="D74" s="35"/>
      <c r="E74" s="55"/>
      <c r="F74" s="35"/>
      <c r="G74" s="68"/>
      <c r="H74" s="35"/>
      <c r="I74" s="35"/>
      <c r="J74" s="68"/>
      <c r="K74" s="35"/>
      <c r="L74" s="35"/>
      <c r="M74" s="68"/>
      <c r="N74" s="35"/>
      <c r="O74" s="35"/>
      <c r="P74" s="68"/>
    </row>
    <row r="75" spans="1:16" ht="15" customHeight="1" x14ac:dyDescent="0.25">
      <c r="A75" s="48"/>
      <c r="C75" s="23"/>
      <c r="D75" s="35"/>
      <c r="E75" s="55"/>
      <c r="F75" s="35"/>
      <c r="G75" s="68"/>
      <c r="H75" s="35"/>
      <c r="I75" s="35"/>
      <c r="J75" s="68"/>
      <c r="K75" s="35"/>
      <c r="L75" s="35"/>
      <c r="M75" s="68"/>
      <c r="N75" s="35"/>
      <c r="O75" s="35"/>
      <c r="P75" s="68"/>
    </row>
    <row r="76" spans="1:16" ht="15" customHeight="1" x14ac:dyDescent="0.25">
      <c r="A76" s="48"/>
      <c r="C76" s="23"/>
      <c r="D76" s="35"/>
      <c r="E76" s="55"/>
      <c r="F76" s="35"/>
      <c r="G76" s="68"/>
      <c r="H76" s="35"/>
      <c r="I76" s="35"/>
      <c r="J76" s="68"/>
      <c r="K76" s="35"/>
      <c r="L76" s="35"/>
      <c r="M76" s="68"/>
      <c r="N76" s="35"/>
      <c r="O76" s="35"/>
      <c r="P76" s="68"/>
    </row>
    <row r="77" spans="1:16" ht="15" customHeight="1" x14ac:dyDescent="0.25">
      <c r="A77" s="48"/>
      <c r="C77" s="23"/>
      <c r="D77" s="35"/>
      <c r="E77" s="55"/>
      <c r="F77" s="35"/>
      <c r="G77" s="68"/>
      <c r="H77" s="35"/>
      <c r="I77" s="35"/>
      <c r="J77" s="68"/>
      <c r="K77" s="35"/>
      <c r="L77" s="35"/>
      <c r="M77" s="68"/>
      <c r="N77" s="35"/>
      <c r="O77" s="35"/>
      <c r="P77" s="68"/>
    </row>
    <row r="78" spans="1:16" ht="15" customHeight="1" x14ac:dyDescent="0.25">
      <c r="A78" s="48"/>
      <c r="C78" s="23"/>
      <c r="D78" s="35"/>
      <c r="E78" s="55"/>
      <c r="F78" s="35"/>
      <c r="G78" s="68"/>
      <c r="H78" s="35"/>
      <c r="I78" s="35"/>
      <c r="J78" s="68"/>
      <c r="K78" s="35"/>
      <c r="L78" s="35"/>
      <c r="M78" s="68"/>
      <c r="N78" s="35"/>
      <c r="O78" s="35"/>
      <c r="P78" s="68"/>
    </row>
    <row r="79" spans="1:16" ht="15" customHeight="1" x14ac:dyDescent="0.25">
      <c r="A79" s="48"/>
      <c r="C79" s="23"/>
      <c r="D79" s="35"/>
      <c r="E79" s="55"/>
      <c r="F79" s="35"/>
      <c r="G79" s="68"/>
      <c r="H79" s="35"/>
      <c r="I79" s="35"/>
      <c r="J79" s="68"/>
      <c r="K79" s="35"/>
      <c r="L79" s="35"/>
      <c r="M79" s="68"/>
      <c r="N79" s="35"/>
      <c r="O79" s="35"/>
      <c r="P79" s="68"/>
    </row>
    <row r="80" spans="1:16" ht="15" customHeight="1" x14ac:dyDescent="0.25">
      <c r="A80" s="48"/>
      <c r="C80" s="23"/>
      <c r="D80" s="35"/>
      <c r="E80" s="55"/>
      <c r="F80" s="35"/>
      <c r="G80" s="68"/>
      <c r="H80" s="35"/>
      <c r="I80" s="35"/>
      <c r="J80" s="68"/>
      <c r="K80" s="35"/>
      <c r="L80" s="35"/>
      <c r="M80" s="68"/>
      <c r="N80" s="35"/>
      <c r="O80" s="35"/>
      <c r="P80" s="68"/>
    </row>
    <row r="81" spans="1:16" ht="15" customHeight="1" x14ac:dyDescent="0.25">
      <c r="A81" s="48"/>
      <c r="C81" s="23"/>
      <c r="D81" s="35"/>
      <c r="E81" s="55"/>
      <c r="F81" s="35"/>
      <c r="G81" s="68"/>
      <c r="H81" s="35"/>
      <c r="I81" s="35"/>
      <c r="J81" s="68"/>
      <c r="K81" s="35"/>
      <c r="L81" s="35"/>
      <c r="M81" s="68"/>
      <c r="N81" s="35"/>
      <c r="O81" s="35"/>
      <c r="P81" s="68"/>
    </row>
    <row r="82" spans="1:16" ht="15" customHeight="1" x14ac:dyDescent="0.25">
      <c r="A82" s="48"/>
      <c r="C82" s="23"/>
      <c r="D82" s="35"/>
      <c r="E82" s="55"/>
      <c r="F82" s="35"/>
      <c r="G82" s="68"/>
      <c r="H82" s="35"/>
      <c r="I82" s="35"/>
      <c r="J82" s="68"/>
      <c r="K82" s="35"/>
      <c r="L82" s="35"/>
      <c r="M82" s="68"/>
      <c r="N82" s="35"/>
      <c r="O82" s="35"/>
      <c r="P82" s="68"/>
    </row>
    <row r="83" spans="1:16" ht="15" customHeight="1" x14ac:dyDescent="0.25">
      <c r="A83" s="48"/>
      <c r="C83" s="23"/>
      <c r="D83" s="35"/>
      <c r="E83" s="55"/>
      <c r="F83" s="35"/>
      <c r="G83" s="68"/>
      <c r="H83" s="35"/>
      <c r="I83" s="35"/>
      <c r="J83" s="68"/>
      <c r="K83" s="35"/>
      <c r="L83" s="35"/>
      <c r="M83" s="68"/>
      <c r="N83" s="35"/>
      <c r="O83" s="35"/>
      <c r="P83" s="68"/>
    </row>
    <row r="84" spans="1:16" ht="15" customHeight="1" x14ac:dyDescent="0.25">
      <c r="A84" s="48"/>
      <c r="C84" s="23"/>
      <c r="D84" s="35"/>
      <c r="E84" s="55"/>
      <c r="F84" s="35"/>
      <c r="G84" s="68"/>
      <c r="H84" s="35"/>
      <c r="I84" s="35"/>
      <c r="J84" s="68"/>
      <c r="K84" s="35"/>
      <c r="L84" s="35"/>
      <c r="M84" s="68"/>
      <c r="N84" s="35"/>
      <c r="O84" s="35"/>
      <c r="P84" s="68"/>
    </row>
    <row r="85" spans="1:16" ht="15" customHeight="1" x14ac:dyDescent="0.25">
      <c r="A85" s="48"/>
      <c r="C85" s="23"/>
      <c r="D85" s="35"/>
      <c r="E85" s="55"/>
      <c r="F85" s="35"/>
      <c r="G85" s="68"/>
      <c r="H85" s="35"/>
      <c r="I85" s="35"/>
      <c r="J85" s="68"/>
      <c r="K85" s="35"/>
      <c r="L85" s="35"/>
      <c r="M85" s="68"/>
      <c r="N85" s="35"/>
      <c r="O85" s="35"/>
      <c r="P85" s="68"/>
    </row>
    <row r="86" spans="1:16" ht="15" customHeight="1" x14ac:dyDescent="0.25">
      <c r="A86" s="48"/>
      <c r="C86" s="23"/>
      <c r="D86" s="35"/>
      <c r="E86" s="55"/>
      <c r="F86" s="35"/>
      <c r="G86" s="68"/>
      <c r="H86" s="35"/>
      <c r="I86" s="35"/>
      <c r="J86" s="68"/>
      <c r="K86" s="35"/>
      <c r="L86" s="35"/>
      <c r="M86" s="68"/>
      <c r="N86" s="35"/>
      <c r="O86" s="35"/>
      <c r="P86" s="68"/>
    </row>
    <row r="87" spans="1:16" ht="15" customHeight="1" x14ac:dyDescent="0.25">
      <c r="A87" s="48"/>
      <c r="C87" s="23"/>
      <c r="D87" s="35"/>
      <c r="E87" s="55"/>
      <c r="F87" s="35"/>
      <c r="G87" s="68"/>
      <c r="H87" s="35"/>
      <c r="I87" s="35"/>
      <c r="J87" s="68"/>
      <c r="K87" s="35"/>
      <c r="L87" s="35"/>
      <c r="M87" s="68"/>
      <c r="N87" s="35"/>
      <c r="O87" s="35"/>
      <c r="P87" s="68"/>
    </row>
    <row r="88" spans="1:16" ht="15" customHeight="1" x14ac:dyDescent="0.25">
      <c r="A88" s="48"/>
      <c r="C88" s="23"/>
      <c r="D88" s="35"/>
      <c r="E88" s="55"/>
      <c r="F88" s="35"/>
      <c r="G88" s="68"/>
      <c r="H88" s="35"/>
      <c r="I88" s="35"/>
      <c r="J88" s="68"/>
      <c r="K88" s="35"/>
      <c r="L88" s="35"/>
      <c r="M88" s="68"/>
      <c r="N88" s="35"/>
      <c r="O88" s="35"/>
      <c r="P88" s="68"/>
    </row>
    <row r="89" spans="1:16" ht="15" customHeight="1" x14ac:dyDescent="0.25">
      <c r="A89" s="48"/>
      <c r="C89" s="23"/>
      <c r="D89" s="35"/>
      <c r="E89" s="55"/>
      <c r="F89" s="35"/>
      <c r="G89" s="68"/>
      <c r="H89" s="35"/>
      <c r="I89" s="35"/>
      <c r="J89" s="68"/>
      <c r="K89" s="35"/>
      <c r="L89" s="35"/>
      <c r="M89" s="68"/>
      <c r="N89" s="35"/>
      <c r="O89" s="35"/>
      <c r="P89" s="68"/>
    </row>
    <row r="90" spans="1:16" ht="15" customHeight="1" x14ac:dyDescent="0.25">
      <c r="A90" s="48"/>
      <c r="C90" s="23"/>
      <c r="D90" s="35"/>
      <c r="E90" s="55"/>
      <c r="F90" s="35"/>
      <c r="G90" s="68"/>
      <c r="H90" s="35"/>
      <c r="I90" s="35"/>
      <c r="J90" s="68"/>
      <c r="K90" s="35"/>
      <c r="L90" s="35"/>
      <c r="M90" s="68"/>
      <c r="N90" s="35"/>
      <c r="O90" s="35"/>
      <c r="P90" s="68"/>
    </row>
    <row r="91" spans="1:16" ht="15" customHeight="1" x14ac:dyDescent="0.25">
      <c r="A91" s="48"/>
      <c r="C91" s="23"/>
      <c r="D91" s="35"/>
      <c r="E91" s="55"/>
      <c r="F91" s="35"/>
      <c r="G91" s="68"/>
      <c r="H91" s="35"/>
      <c r="I91" s="35"/>
      <c r="J91" s="68"/>
      <c r="K91" s="35"/>
      <c r="L91" s="35"/>
      <c r="M91" s="68"/>
      <c r="N91" s="35"/>
      <c r="O91" s="35"/>
      <c r="P91" s="68"/>
    </row>
    <row r="92" spans="1:16" ht="15" customHeight="1" x14ac:dyDescent="0.25">
      <c r="A92" s="48"/>
      <c r="C92" s="23"/>
      <c r="D92" s="35"/>
      <c r="E92" s="55"/>
      <c r="F92" s="35"/>
      <c r="G92" s="68"/>
      <c r="H92" s="35"/>
      <c r="I92" s="35"/>
      <c r="J92" s="68"/>
      <c r="K92" s="35"/>
      <c r="L92" s="35"/>
      <c r="M92" s="68"/>
      <c r="N92" s="35"/>
      <c r="O92" s="35"/>
      <c r="P92" s="68"/>
    </row>
    <row r="93" spans="1:16" ht="15" customHeight="1" x14ac:dyDescent="0.25">
      <c r="A93" s="48"/>
      <c r="C93" s="23"/>
      <c r="D93" s="35"/>
      <c r="E93" s="55"/>
      <c r="F93" s="35"/>
      <c r="G93" s="68"/>
      <c r="H93" s="35"/>
      <c r="I93" s="35"/>
      <c r="J93" s="68"/>
      <c r="K93" s="35"/>
      <c r="L93" s="35"/>
      <c r="M93" s="68"/>
      <c r="N93" s="35"/>
      <c r="O93" s="35"/>
      <c r="P93" s="68"/>
    </row>
    <row r="94" spans="1:16" ht="15" customHeight="1" x14ac:dyDescent="0.25">
      <c r="A94" s="48"/>
      <c r="C94" s="23"/>
      <c r="D94" s="35"/>
      <c r="E94" s="55"/>
      <c r="F94" s="35"/>
      <c r="G94" s="68"/>
      <c r="H94" s="35"/>
      <c r="I94" s="35"/>
      <c r="J94" s="68"/>
      <c r="K94" s="35"/>
      <c r="L94" s="35"/>
      <c r="M94" s="68"/>
      <c r="N94" s="35"/>
      <c r="O94" s="35"/>
      <c r="P94" s="68"/>
    </row>
    <row r="95" spans="1:16" ht="15" customHeight="1" x14ac:dyDescent="0.25">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250" priority="30" operator="notEqual">
      <formula>H8+K8+N8</formula>
    </cfRule>
  </conditionalFormatting>
  <conditionalFormatting sqref="D20:D30">
    <cfRule type="cellIs" dxfId="249" priority="29" operator="notEqual">
      <formula>H20+K20+N20</formula>
    </cfRule>
  </conditionalFormatting>
  <conditionalFormatting sqref="D32:D42">
    <cfRule type="cellIs" dxfId="248" priority="28" operator="notEqual">
      <formula>H32+K32+N32</formula>
    </cfRule>
  </conditionalFormatting>
  <conditionalFormatting sqref="D44:D54">
    <cfRule type="cellIs" dxfId="247" priority="27" operator="notEqual">
      <formula>H44+K44+N44</formula>
    </cfRule>
  </conditionalFormatting>
  <conditionalFormatting sqref="D56:D66">
    <cfRule type="cellIs" dxfId="246" priority="26" operator="notEqual">
      <formula>H56+K56+N56</formula>
    </cfRule>
  </conditionalFormatting>
  <conditionalFormatting sqref="D19">
    <cfRule type="cellIs" dxfId="245" priority="25" operator="notEqual">
      <formula>SUM(D8:D18)</formula>
    </cfRule>
  </conditionalFormatting>
  <conditionalFormatting sqref="D31">
    <cfRule type="cellIs" dxfId="244" priority="24" operator="notEqual">
      <formula>H31+K31+N31</formula>
    </cfRule>
  </conditionalFormatting>
  <conditionalFormatting sqref="D31">
    <cfRule type="cellIs" dxfId="243" priority="23" operator="notEqual">
      <formula>SUM(D20:D30)</formula>
    </cfRule>
  </conditionalFormatting>
  <conditionalFormatting sqref="D43">
    <cfRule type="cellIs" dxfId="242" priority="22" operator="notEqual">
      <formula>H43+K43+N43</formula>
    </cfRule>
  </conditionalFormatting>
  <conditionalFormatting sqref="D43">
    <cfRule type="cellIs" dxfId="241" priority="21" operator="notEqual">
      <formula>SUM(D32:D42)</formula>
    </cfRule>
  </conditionalFormatting>
  <conditionalFormatting sqref="D55">
    <cfRule type="cellIs" dxfId="240" priority="20" operator="notEqual">
      <formula>H55+K55+N55</formula>
    </cfRule>
  </conditionalFormatting>
  <conditionalFormatting sqref="D55">
    <cfRule type="cellIs" dxfId="239" priority="19" operator="notEqual">
      <formula>SUM(D44:D54)</formula>
    </cfRule>
  </conditionalFormatting>
  <conditionalFormatting sqref="D67">
    <cfRule type="cellIs" dxfId="238" priority="18" operator="notEqual">
      <formula>H67+K67+N67</formula>
    </cfRule>
  </conditionalFormatting>
  <conditionalFormatting sqref="D67">
    <cfRule type="cellIs" dxfId="237" priority="17" operator="notEqual">
      <formula>SUM(D56:D66)</formula>
    </cfRule>
  </conditionalFormatting>
  <conditionalFormatting sqref="H19">
    <cfRule type="cellIs" dxfId="236" priority="16" operator="notEqual">
      <formula>SUM(H8:H18)</formula>
    </cfRule>
  </conditionalFormatting>
  <conditionalFormatting sqref="K19">
    <cfRule type="cellIs" dxfId="235" priority="15" operator="notEqual">
      <formula>SUM(K8:K18)</formula>
    </cfRule>
  </conditionalFormatting>
  <conditionalFormatting sqref="N19">
    <cfRule type="cellIs" dxfId="234" priority="14" operator="notEqual">
      <formula>SUM(N8:N18)</formula>
    </cfRule>
  </conditionalFormatting>
  <conditionalFormatting sqref="H31">
    <cfRule type="cellIs" dxfId="233" priority="13" operator="notEqual">
      <formula>SUM(H20:H30)</formula>
    </cfRule>
  </conditionalFormatting>
  <conditionalFormatting sqref="K31">
    <cfRule type="cellIs" dxfId="232" priority="12" operator="notEqual">
      <formula>SUM(K20:K30)</formula>
    </cfRule>
  </conditionalFormatting>
  <conditionalFormatting sqref="N31">
    <cfRule type="cellIs" dxfId="231" priority="11" operator="notEqual">
      <formula>SUM(N20:N30)</formula>
    </cfRule>
  </conditionalFormatting>
  <conditionalFormatting sqref="H43">
    <cfRule type="cellIs" dxfId="230" priority="10" operator="notEqual">
      <formula>SUM(H32:H42)</formula>
    </cfRule>
  </conditionalFormatting>
  <conditionalFormatting sqref="K43">
    <cfRule type="cellIs" dxfId="229" priority="9" operator="notEqual">
      <formula>SUM(K32:K42)</formula>
    </cfRule>
  </conditionalFormatting>
  <conditionalFormatting sqref="N43">
    <cfRule type="cellIs" dxfId="228" priority="8" operator="notEqual">
      <formula>SUM(N32:N42)</formula>
    </cfRule>
  </conditionalFormatting>
  <conditionalFormatting sqref="H55">
    <cfRule type="cellIs" dxfId="227" priority="7" operator="notEqual">
      <formula>SUM(H44:H54)</formula>
    </cfRule>
  </conditionalFormatting>
  <conditionalFormatting sqref="K55">
    <cfRule type="cellIs" dxfId="226" priority="6" operator="notEqual">
      <formula>SUM(K44:K54)</formula>
    </cfRule>
  </conditionalFormatting>
  <conditionalFormatting sqref="N55">
    <cfRule type="cellIs" dxfId="225" priority="5" operator="notEqual">
      <formula>SUM(N44:N54)</formula>
    </cfRule>
  </conditionalFormatting>
  <conditionalFormatting sqref="H67">
    <cfRule type="cellIs" dxfId="224" priority="4" operator="notEqual">
      <formula>SUM(H56:H66)</formula>
    </cfRule>
  </conditionalFormatting>
  <conditionalFormatting sqref="K67">
    <cfRule type="cellIs" dxfId="223" priority="3" operator="notEqual">
      <formula>SUM(K56:K66)</formula>
    </cfRule>
  </conditionalFormatting>
  <conditionalFormatting sqref="N67">
    <cfRule type="cellIs" dxfId="222" priority="2" operator="notEqual">
      <formula>SUM(N56:N66)</formula>
    </cfRule>
  </conditionalFormatting>
  <conditionalFormatting sqref="D32:D43">
    <cfRule type="cellIs" dxfId="22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D8" sqref="D8"/>
    </sheetView>
  </sheetViews>
  <sheetFormatPr baseColWidth="10" defaultColWidth="10.5703125" defaultRowHeight="15" customHeight="1" x14ac:dyDescent="0.25"/>
  <cols>
    <col min="1" max="1" width="5" style="3" customWidth="1"/>
    <col min="2" max="2" width="14.7109375" style="1" customWidth="1"/>
    <col min="3" max="3" width="15.7109375" style="80" customWidth="1"/>
    <col min="4" max="4" width="16.42578125" style="36" customWidth="1"/>
    <col min="5" max="5" width="12.28515625" style="49" customWidth="1"/>
    <col min="6" max="6" width="16.42578125" style="36" customWidth="1"/>
    <col min="7" max="7" width="16.42578125" style="62" customWidth="1"/>
    <col min="8" max="9" width="16.42578125" style="36" customWidth="1"/>
    <col min="10" max="10" width="16.42578125" style="62" customWidth="1"/>
    <col min="11" max="12" width="16.42578125" style="36" customWidth="1"/>
    <col min="13" max="13" width="16.42578125" style="62" customWidth="1"/>
    <col min="14" max="15" width="16.42578125" style="36" customWidth="1"/>
    <col min="16" max="16" width="16.42578125" style="62" customWidth="1"/>
    <col min="17" max="28" width="16.42578125" style="1" customWidth="1"/>
    <col min="29" max="16384" width="10.5703125" style="1"/>
  </cols>
  <sheetData>
    <row r="1" spans="1:16" ht="15" customHeight="1" x14ac:dyDescent="0.25">
      <c r="B1" s="42"/>
    </row>
    <row r="2" spans="1:16" ht="24.6" customHeight="1" x14ac:dyDescent="0.25">
      <c r="A2" s="101" t="s">
        <v>72</v>
      </c>
      <c r="B2" s="101"/>
      <c r="C2" s="101"/>
      <c r="D2" s="101"/>
      <c r="E2" s="101"/>
      <c r="F2" s="101"/>
      <c r="G2" s="101"/>
      <c r="H2" s="101"/>
      <c r="I2" s="101"/>
      <c r="J2" s="101"/>
      <c r="K2" s="101"/>
      <c r="L2" s="101"/>
      <c r="M2" s="101"/>
      <c r="N2" s="101"/>
      <c r="O2" s="101"/>
      <c r="P2" s="101"/>
    </row>
    <row r="3" spans="1:16" s="21" customFormat="1" ht="15" customHeight="1" x14ac:dyDescent="0.25">
      <c r="A3" s="102" t="str">
        <f>+Notas!C6</f>
        <v>DICIEMBRE 2020 Y DICIEMBRE 2021</v>
      </c>
      <c r="B3" s="102"/>
      <c r="C3" s="102"/>
      <c r="D3" s="102"/>
      <c r="E3" s="102"/>
      <c r="F3" s="102"/>
      <c r="G3" s="102"/>
      <c r="H3" s="102"/>
      <c r="I3" s="102"/>
      <c r="J3" s="102"/>
      <c r="K3" s="102"/>
      <c r="L3" s="102"/>
      <c r="M3" s="102"/>
      <c r="N3" s="102"/>
      <c r="O3" s="102"/>
      <c r="P3" s="102"/>
    </row>
    <row r="4" spans="1:16" ht="15" customHeight="1" x14ac:dyDescent="0.25">
      <c r="A4" s="34"/>
      <c r="B4" s="34"/>
      <c r="C4" s="40"/>
      <c r="D4" s="57"/>
      <c r="E4" s="50"/>
      <c r="F4" s="57"/>
      <c r="G4" s="63"/>
      <c r="H4" s="57"/>
      <c r="I4" s="57"/>
      <c r="J4" s="63"/>
      <c r="K4" s="57"/>
      <c r="L4" s="57"/>
      <c r="M4" s="63"/>
      <c r="N4" s="57"/>
      <c r="O4" s="57"/>
      <c r="P4" s="63"/>
    </row>
    <row r="5" spans="1:16" ht="15" customHeight="1" x14ac:dyDescent="0.25">
      <c r="A5" s="20"/>
      <c r="B5" s="20"/>
      <c r="C5" s="20"/>
      <c r="D5" s="58"/>
      <c r="E5" s="51"/>
      <c r="F5" s="58"/>
      <c r="G5" s="64"/>
      <c r="H5" s="58"/>
      <c r="I5" s="58"/>
      <c r="J5" s="64"/>
      <c r="K5" s="58"/>
      <c r="L5" s="58"/>
      <c r="M5" s="64"/>
      <c r="N5" s="58"/>
      <c r="O5" s="58"/>
      <c r="P5" s="64"/>
    </row>
    <row r="6" spans="1:16" ht="21.6" customHeight="1" x14ac:dyDescent="0.25">
      <c r="A6" s="103" t="s">
        <v>5</v>
      </c>
      <c r="B6" s="103" t="s">
        <v>35</v>
      </c>
      <c r="C6" s="105" t="s">
        <v>36</v>
      </c>
      <c r="D6" s="107" t="s">
        <v>37</v>
      </c>
      <c r="E6" s="107"/>
      <c r="F6" s="107"/>
      <c r="G6" s="107"/>
      <c r="H6" s="108" t="s">
        <v>42</v>
      </c>
      <c r="I6" s="107"/>
      <c r="J6" s="109"/>
      <c r="K6" s="107" t="s">
        <v>43</v>
      </c>
      <c r="L6" s="107"/>
      <c r="M6" s="107"/>
      <c r="N6" s="108" t="s">
        <v>44</v>
      </c>
      <c r="O6" s="107"/>
      <c r="P6" s="109"/>
    </row>
    <row r="7" spans="1:16" s="2" customFormat="1" ht="40.799999999999997" x14ac:dyDescent="0.25">
      <c r="A7" s="104"/>
      <c r="B7" s="104"/>
      <c r="C7" s="106"/>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5">
      <c r="A8" s="110">
        <v>1</v>
      </c>
      <c r="B8" s="113" t="s">
        <v>45</v>
      </c>
      <c r="C8" s="84" t="s">
        <v>46</v>
      </c>
      <c r="D8" s="44">
        <v>2</v>
      </c>
      <c r="E8" s="53">
        <v>9.0909000000000004E-2</v>
      </c>
      <c r="F8" s="44">
        <v>55455.144604000001</v>
      </c>
      <c r="G8" s="66">
        <v>0</v>
      </c>
      <c r="H8" s="43">
        <v>2</v>
      </c>
      <c r="I8" s="44">
        <v>55455.144604000001</v>
      </c>
      <c r="J8" s="74">
        <v>0</v>
      </c>
      <c r="K8" s="44">
        <v>0</v>
      </c>
      <c r="L8" s="44">
        <v>0</v>
      </c>
      <c r="M8" s="66">
        <v>0</v>
      </c>
      <c r="N8" s="43">
        <v>0</v>
      </c>
      <c r="O8" s="44">
        <v>0</v>
      </c>
      <c r="P8" s="74">
        <v>0</v>
      </c>
    </row>
    <row r="9" spans="1:16" ht="15" customHeight="1" x14ac:dyDescent="0.25">
      <c r="A9" s="111"/>
      <c r="B9" s="114"/>
      <c r="C9" s="84" t="s">
        <v>47</v>
      </c>
      <c r="D9" s="44">
        <v>52</v>
      </c>
      <c r="E9" s="53">
        <v>0.17931</v>
      </c>
      <c r="F9" s="44">
        <v>63053.095716000003</v>
      </c>
      <c r="G9" s="66">
        <v>7.6923000000000005E-2</v>
      </c>
      <c r="H9" s="43">
        <v>12</v>
      </c>
      <c r="I9" s="44">
        <v>72355.818788999997</v>
      </c>
      <c r="J9" s="74">
        <v>8.3333000000000004E-2</v>
      </c>
      <c r="K9" s="44">
        <v>40</v>
      </c>
      <c r="L9" s="44">
        <v>60262.278793999998</v>
      </c>
      <c r="M9" s="66">
        <v>7.4999999999999997E-2</v>
      </c>
      <c r="N9" s="43">
        <v>0</v>
      </c>
      <c r="O9" s="44">
        <v>0</v>
      </c>
      <c r="P9" s="74">
        <v>0</v>
      </c>
    </row>
    <row r="10" spans="1:16" ht="15" customHeight="1" x14ac:dyDescent="0.25">
      <c r="A10" s="111"/>
      <c r="B10" s="114"/>
      <c r="C10" s="84" t="s">
        <v>48</v>
      </c>
      <c r="D10" s="44">
        <v>206</v>
      </c>
      <c r="E10" s="53">
        <v>0.10341400000000001</v>
      </c>
      <c r="F10" s="44">
        <v>73584.291024999999</v>
      </c>
      <c r="G10" s="66">
        <v>9.2232999999999996E-2</v>
      </c>
      <c r="H10" s="43">
        <v>49</v>
      </c>
      <c r="I10" s="44">
        <v>101708.650755</v>
      </c>
      <c r="J10" s="74">
        <v>0.14285700000000001</v>
      </c>
      <c r="K10" s="44">
        <v>157</v>
      </c>
      <c r="L10" s="44">
        <v>64806.624612</v>
      </c>
      <c r="M10" s="66">
        <v>7.6433000000000001E-2</v>
      </c>
      <c r="N10" s="43">
        <v>0</v>
      </c>
      <c r="O10" s="44">
        <v>0</v>
      </c>
      <c r="P10" s="74">
        <v>0</v>
      </c>
    </row>
    <row r="11" spans="1:16" ht="15" customHeight="1" x14ac:dyDescent="0.25">
      <c r="A11" s="111"/>
      <c r="B11" s="114"/>
      <c r="C11" s="84" t="s">
        <v>49</v>
      </c>
      <c r="D11" s="44">
        <v>258</v>
      </c>
      <c r="E11" s="53">
        <v>6.8616999999999997E-2</v>
      </c>
      <c r="F11" s="44">
        <v>93555.324777000002</v>
      </c>
      <c r="G11" s="66">
        <v>0.271318</v>
      </c>
      <c r="H11" s="43">
        <v>72</v>
      </c>
      <c r="I11" s="44">
        <v>124599.467655</v>
      </c>
      <c r="J11" s="74">
        <v>0.41666700000000001</v>
      </c>
      <c r="K11" s="44">
        <v>186</v>
      </c>
      <c r="L11" s="44">
        <v>81538.237212000007</v>
      </c>
      <c r="M11" s="66">
        <v>0.215054</v>
      </c>
      <c r="N11" s="43">
        <v>0</v>
      </c>
      <c r="O11" s="44">
        <v>0</v>
      </c>
      <c r="P11" s="74">
        <v>0</v>
      </c>
    </row>
    <row r="12" spans="1:16" ht="15" customHeight="1" x14ac:dyDescent="0.25">
      <c r="A12" s="111"/>
      <c r="B12" s="114"/>
      <c r="C12" s="84" t="s">
        <v>50</v>
      </c>
      <c r="D12" s="44">
        <v>211</v>
      </c>
      <c r="E12" s="53">
        <v>5.8126999999999998E-2</v>
      </c>
      <c r="F12" s="44">
        <v>110373.27106100001</v>
      </c>
      <c r="G12" s="66">
        <v>0.38388600000000001</v>
      </c>
      <c r="H12" s="43">
        <v>70</v>
      </c>
      <c r="I12" s="44">
        <v>150755.02160899999</v>
      </c>
      <c r="J12" s="74">
        <v>0.65714300000000003</v>
      </c>
      <c r="K12" s="44">
        <v>141</v>
      </c>
      <c r="L12" s="44">
        <v>90325.593483999997</v>
      </c>
      <c r="M12" s="66">
        <v>0.248227</v>
      </c>
      <c r="N12" s="43">
        <v>0</v>
      </c>
      <c r="O12" s="44">
        <v>0</v>
      </c>
      <c r="P12" s="74">
        <v>0</v>
      </c>
    </row>
    <row r="13" spans="1:16" ht="15" customHeight="1" x14ac:dyDescent="0.25">
      <c r="A13" s="111"/>
      <c r="B13" s="114"/>
      <c r="C13" s="84" t="s">
        <v>51</v>
      </c>
      <c r="D13" s="44">
        <v>163</v>
      </c>
      <c r="E13" s="53">
        <v>4.9394E-2</v>
      </c>
      <c r="F13" s="44">
        <v>116589.585165</v>
      </c>
      <c r="G13" s="66">
        <v>0.58895699999999995</v>
      </c>
      <c r="H13" s="43">
        <v>56</v>
      </c>
      <c r="I13" s="44">
        <v>152398.23155600001</v>
      </c>
      <c r="J13" s="74">
        <v>0.73214299999999999</v>
      </c>
      <c r="K13" s="44">
        <v>107</v>
      </c>
      <c r="L13" s="44">
        <v>97848.611353999993</v>
      </c>
      <c r="M13" s="66">
        <v>0.514019</v>
      </c>
      <c r="N13" s="43">
        <v>0</v>
      </c>
      <c r="O13" s="44">
        <v>0</v>
      </c>
      <c r="P13" s="74">
        <v>0</v>
      </c>
    </row>
    <row r="14" spans="1:16" s="3" customFormat="1" ht="15" customHeight="1" x14ac:dyDescent="0.25">
      <c r="A14" s="111"/>
      <c r="B14" s="114"/>
      <c r="C14" s="84" t="s">
        <v>52</v>
      </c>
      <c r="D14" s="35">
        <v>126</v>
      </c>
      <c r="E14" s="55">
        <v>4.4164000000000002E-2</v>
      </c>
      <c r="F14" s="35">
        <v>120673.580884</v>
      </c>
      <c r="G14" s="68">
        <v>0.62698399999999999</v>
      </c>
      <c r="H14" s="43">
        <v>37</v>
      </c>
      <c r="I14" s="44">
        <v>147018.45439999999</v>
      </c>
      <c r="J14" s="74">
        <v>0.70270299999999997</v>
      </c>
      <c r="K14" s="35">
        <v>89</v>
      </c>
      <c r="L14" s="35">
        <v>109721.217737</v>
      </c>
      <c r="M14" s="68">
        <v>0.59550599999999998</v>
      </c>
      <c r="N14" s="43">
        <v>0</v>
      </c>
      <c r="O14" s="44">
        <v>0</v>
      </c>
      <c r="P14" s="74">
        <v>0</v>
      </c>
    </row>
    <row r="15" spans="1:16" ht="15" customHeight="1" x14ac:dyDescent="0.25">
      <c r="A15" s="111"/>
      <c r="B15" s="114"/>
      <c r="C15" s="84" t="s">
        <v>53</v>
      </c>
      <c r="D15" s="44">
        <v>86</v>
      </c>
      <c r="E15" s="53">
        <v>4.1486000000000002E-2</v>
      </c>
      <c r="F15" s="44">
        <v>124466.459489</v>
      </c>
      <c r="G15" s="66">
        <v>0.83720899999999998</v>
      </c>
      <c r="H15" s="43">
        <v>27</v>
      </c>
      <c r="I15" s="44">
        <v>150501.13347100001</v>
      </c>
      <c r="J15" s="74">
        <v>0.96296300000000001</v>
      </c>
      <c r="K15" s="44">
        <v>59</v>
      </c>
      <c r="L15" s="44">
        <v>112552.286649</v>
      </c>
      <c r="M15" s="66">
        <v>0.77966100000000005</v>
      </c>
      <c r="N15" s="43">
        <v>0</v>
      </c>
      <c r="O15" s="44">
        <v>0</v>
      </c>
      <c r="P15" s="74">
        <v>0</v>
      </c>
    </row>
    <row r="16" spans="1:16" ht="15" customHeight="1" x14ac:dyDescent="0.25">
      <c r="A16" s="111"/>
      <c r="B16" s="114"/>
      <c r="C16" s="84" t="s">
        <v>54</v>
      </c>
      <c r="D16" s="44">
        <v>73</v>
      </c>
      <c r="E16" s="53">
        <v>3.9417000000000001E-2</v>
      </c>
      <c r="F16" s="44">
        <v>129070.96165300001</v>
      </c>
      <c r="G16" s="66">
        <v>0.49315100000000001</v>
      </c>
      <c r="H16" s="43">
        <v>23</v>
      </c>
      <c r="I16" s="44">
        <v>118338.49629700001</v>
      </c>
      <c r="J16" s="74">
        <v>0.130435</v>
      </c>
      <c r="K16" s="44">
        <v>50</v>
      </c>
      <c r="L16" s="44">
        <v>134007.89571700001</v>
      </c>
      <c r="M16" s="66">
        <v>0.66</v>
      </c>
      <c r="N16" s="43">
        <v>0</v>
      </c>
      <c r="O16" s="44">
        <v>0</v>
      </c>
      <c r="P16" s="74">
        <v>0</v>
      </c>
    </row>
    <row r="17" spans="1:16" ht="15" customHeight="1" x14ac:dyDescent="0.25">
      <c r="A17" s="111"/>
      <c r="B17" s="114"/>
      <c r="C17" s="84" t="s">
        <v>55</v>
      </c>
      <c r="D17" s="44">
        <v>68</v>
      </c>
      <c r="E17" s="53">
        <v>4.6928999999999998E-2</v>
      </c>
      <c r="F17" s="44">
        <v>139925.677264</v>
      </c>
      <c r="G17" s="66">
        <v>0.41176499999999999</v>
      </c>
      <c r="H17" s="43">
        <v>35</v>
      </c>
      <c r="I17" s="44">
        <v>130383.31970599999</v>
      </c>
      <c r="J17" s="74">
        <v>0.14285700000000001</v>
      </c>
      <c r="K17" s="44">
        <v>33</v>
      </c>
      <c r="L17" s="44">
        <v>150046.35952299999</v>
      </c>
      <c r="M17" s="66">
        <v>0.69696999999999998</v>
      </c>
      <c r="N17" s="43">
        <v>0</v>
      </c>
      <c r="O17" s="44">
        <v>0</v>
      </c>
      <c r="P17" s="74">
        <v>0</v>
      </c>
    </row>
    <row r="18" spans="1:16" s="3" customFormat="1" ht="15" customHeight="1" x14ac:dyDescent="0.25">
      <c r="A18" s="111"/>
      <c r="B18" s="114"/>
      <c r="C18" s="84" t="s">
        <v>56</v>
      </c>
      <c r="D18" s="35">
        <v>126</v>
      </c>
      <c r="E18" s="55">
        <v>5.2088000000000002E-2</v>
      </c>
      <c r="F18" s="35">
        <v>169938.02262500001</v>
      </c>
      <c r="G18" s="68">
        <v>0.47619</v>
      </c>
      <c r="H18" s="43">
        <v>42</v>
      </c>
      <c r="I18" s="44">
        <v>144798.11109799999</v>
      </c>
      <c r="J18" s="74">
        <v>0.119048</v>
      </c>
      <c r="K18" s="35">
        <v>84</v>
      </c>
      <c r="L18" s="35">
        <v>182507.978389</v>
      </c>
      <c r="M18" s="68">
        <v>0.65476199999999996</v>
      </c>
      <c r="N18" s="43">
        <v>0</v>
      </c>
      <c r="O18" s="44">
        <v>0</v>
      </c>
      <c r="P18" s="74">
        <v>0</v>
      </c>
    </row>
    <row r="19" spans="1:16" s="3" customFormat="1" ht="15" customHeight="1" x14ac:dyDescent="0.25">
      <c r="A19" s="112"/>
      <c r="B19" s="115"/>
      <c r="C19" s="85" t="s">
        <v>9</v>
      </c>
      <c r="D19" s="46">
        <v>1371</v>
      </c>
      <c r="E19" s="54">
        <v>5.7994999999999998E-2</v>
      </c>
      <c r="F19" s="46">
        <v>110311.068854</v>
      </c>
      <c r="G19" s="67">
        <v>0.39751999999999998</v>
      </c>
      <c r="H19" s="87">
        <v>425</v>
      </c>
      <c r="I19" s="46">
        <v>133861.538447</v>
      </c>
      <c r="J19" s="75">
        <v>0.44705899999999998</v>
      </c>
      <c r="K19" s="46">
        <v>946</v>
      </c>
      <c r="L19" s="46">
        <v>99730.783888999998</v>
      </c>
      <c r="M19" s="67">
        <v>0.37526399999999999</v>
      </c>
      <c r="N19" s="87">
        <v>0</v>
      </c>
      <c r="O19" s="46">
        <v>0</v>
      </c>
      <c r="P19" s="75">
        <v>0</v>
      </c>
    </row>
    <row r="20" spans="1:16" ht="15" customHeight="1" x14ac:dyDescent="0.25">
      <c r="A20" s="110">
        <v>2</v>
      </c>
      <c r="B20" s="113" t="s">
        <v>57</v>
      </c>
      <c r="C20" s="84" t="s">
        <v>46</v>
      </c>
      <c r="D20" s="44">
        <v>14</v>
      </c>
      <c r="E20" s="53">
        <v>0.63636400000000004</v>
      </c>
      <c r="F20" s="44">
        <v>54895.928570999997</v>
      </c>
      <c r="G20" s="66">
        <v>7.1429000000000006E-2</v>
      </c>
      <c r="H20" s="43">
        <v>5</v>
      </c>
      <c r="I20" s="44">
        <v>56409.8</v>
      </c>
      <c r="J20" s="74">
        <v>0.2</v>
      </c>
      <c r="K20" s="44">
        <v>9</v>
      </c>
      <c r="L20" s="44">
        <v>54054.888889000002</v>
      </c>
      <c r="M20" s="66">
        <v>0</v>
      </c>
      <c r="N20" s="43">
        <v>0</v>
      </c>
      <c r="O20" s="44">
        <v>0</v>
      </c>
      <c r="P20" s="74">
        <v>0</v>
      </c>
    </row>
    <row r="21" spans="1:16" ht="15" customHeight="1" x14ac:dyDescent="0.25">
      <c r="A21" s="111"/>
      <c r="B21" s="114"/>
      <c r="C21" s="84" t="s">
        <v>47</v>
      </c>
      <c r="D21" s="44">
        <v>113</v>
      </c>
      <c r="E21" s="53">
        <v>0.38965499999999997</v>
      </c>
      <c r="F21" s="44">
        <v>80961.778760999994</v>
      </c>
      <c r="G21" s="66">
        <v>9.7345000000000001E-2</v>
      </c>
      <c r="H21" s="43">
        <v>42</v>
      </c>
      <c r="I21" s="44">
        <v>87105.785713999998</v>
      </c>
      <c r="J21" s="74">
        <v>0.16666700000000001</v>
      </c>
      <c r="K21" s="44">
        <v>71</v>
      </c>
      <c r="L21" s="44">
        <v>77327.295775000006</v>
      </c>
      <c r="M21" s="66">
        <v>5.6337999999999999E-2</v>
      </c>
      <c r="N21" s="43">
        <v>0</v>
      </c>
      <c r="O21" s="44">
        <v>0</v>
      </c>
      <c r="P21" s="74">
        <v>0</v>
      </c>
    </row>
    <row r="22" spans="1:16" ht="15" customHeight="1" x14ac:dyDescent="0.25">
      <c r="A22" s="111"/>
      <c r="B22" s="114"/>
      <c r="C22" s="84" t="s">
        <v>48</v>
      </c>
      <c r="D22" s="44">
        <v>501</v>
      </c>
      <c r="E22" s="53">
        <v>0.25150600000000001</v>
      </c>
      <c r="F22" s="44">
        <v>89444.782435000001</v>
      </c>
      <c r="G22" s="66">
        <v>7.5847999999999999E-2</v>
      </c>
      <c r="H22" s="43">
        <v>237</v>
      </c>
      <c r="I22" s="44">
        <v>91742.447257000007</v>
      </c>
      <c r="J22" s="74">
        <v>8.4388000000000005E-2</v>
      </c>
      <c r="K22" s="44">
        <v>264</v>
      </c>
      <c r="L22" s="44">
        <v>87382.106060999999</v>
      </c>
      <c r="M22" s="66">
        <v>6.8182000000000006E-2</v>
      </c>
      <c r="N22" s="43">
        <v>0</v>
      </c>
      <c r="O22" s="44">
        <v>0</v>
      </c>
      <c r="P22" s="74">
        <v>0</v>
      </c>
    </row>
    <row r="23" spans="1:16" ht="15" customHeight="1" x14ac:dyDescent="0.25">
      <c r="A23" s="111"/>
      <c r="B23" s="114"/>
      <c r="C23" s="84" t="s">
        <v>49</v>
      </c>
      <c r="D23" s="44">
        <v>445</v>
      </c>
      <c r="E23" s="53">
        <v>0.118351</v>
      </c>
      <c r="F23" s="44">
        <v>97084.128089999998</v>
      </c>
      <c r="G23" s="66">
        <v>0.222472</v>
      </c>
      <c r="H23" s="43">
        <v>215</v>
      </c>
      <c r="I23" s="44">
        <v>101256.776744</v>
      </c>
      <c r="J23" s="74">
        <v>0.25581399999999999</v>
      </c>
      <c r="K23" s="44">
        <v>230</v>
      </c>
      <c r="L23" s="44">
        <v>93183.608695999996</v>
      </c>
      <c r="M23" s="66">
        <v>0.191304</v>
      </c>
      <c r="N23" s="43">
        <v>0</v>
      </c>
      <c r="O23" s="44">
        <v>0</v>
      </c>
      <c r="P23" s="74">
        <v>0</v>
      </c>
    </row>
    <row r="24" spans="1:16" ht="15" customHeight="1" x14ac:dyDescent="0.25">
      <c r="A24" s="111"/>
      <c r="B24" s="114"/>
      <c r="C24" s="84" t="s">
        <v>50</v>
      </c>
      <c r="D24" s="44">
        <v>238</v>
      </c>
      <c r="E24" s="53">
        <v>6.5564999999999998E-2</v>
      </c>
      <c r="F24" s="44">
        <v>117504.94958</v>
      </c>
      <c r="G24" s="66">
        <v>0.47058800000000001</v>
      </c>
      <c r="H24" s="43">
        <v>125</v>
      </c>
      <c r="I24" s="44">
        <v>124058.504</v>
      </c>
      <c r="J24" s="74">
        <v>0.504</v>
      </c>
      <c r="K24" s="44">
        <v>113</v>
      </c>
      <c r="L24" s="44">
        <v>110255.442478</v>
      </c>
      <c r="M24" s="66">
        <v>0.43362800000000001</v>
      </c>
      <c r="N24" s="43">
        <v>0</v>
      </c>
      <c r="O24" s="44">
        <v>0</v>
      </c>
      <c r="P24" s="74">
        <v>0</v>
      </c>
    </row>
    <row r="25" spans="1:16" ht="15" customHeight="1" x14ac:dyDescent="0.25">
      <c r="A25" s="111"/>
      <c r="B25" s="114"/>
      <c r="C25" s="84" t="s">
        <v>51</v>
      </c>
      <c r="D25" s="44">
        <v>194</v>
      </c>
      <c r="E25" s="53">
        <v>5.8788E-2</v>
      </c>
      <c r="F25" s="44">
        <v>121743.278351</v>
      </c>
      <c r="G25" s="66">
        <v>0.45360800000000001</v>
      </c>
      <c r="H25" s="43">
        <v>82</v>
      </c>
      <c r="I25" s="44">
        <v>132322.02439000001</v>
      </c>
      <c r="J25" s="74">
        <v>0.58536600000000005</v>
      </c>
      <c r="K25" s="44">
        <v>112</v>
      </c>
      <c r="L25" s="44">
        <v>113998.125</v>
      </c>
      <c r="M25" s="66">
        <v>0.35714299999999999</v>
      </c>
      <c r="N25" s="43">
        <v>0</v>
      </c>
      <c r="O25" s="44">
        <v>0</v>
      </c>
      <c r="P25" s="74">
        <v>0</v>
      </c>
    </row>
    <row r="26" spans="1:16" s="3" customFormat="1" ht="15" customHeight="1" x14ac:dyDescent="0.25">
      <c r="A26" s="111"/>
      <c r="B26" s="114"/>
      <c r="C26" s="84" t="s">
        <v>52</v>
      </c>
      <c r="D26" s="35">
        <v>90</v>
      </c>
      <c r="E26" s="55">
        <v>3.1545999999999998E-2</v>
      </c>
      <c r="F26" s="35">
        <v>124589.655556</v>
      </c>
      <c r="G26" s="68">
        <v>0.4</v>
      </c>
      <c r="H26" s="43">
        <v>38</v>
      </c>
      <c r="I26" s="44">
        <v>124370.736842</v>
      </c>
      <c r="J26" s="74">
        <v>0.5</v>
      </c>
      <c r="K26" s="35">
        <v>52</v>
      </c>
      <c r="L26" s="35">
        <v>124749.634615</v>
      </c>
      <c r="M26" s="68">
        <v>0.32692300000000002</v>
      </c>
      <c r="N26" s="43">
        <v>0</v>
      </c>
      <c r="O26" s="44">
        <v>0</v>
      </c>
      <c r="P26" s="74">
        <v>0</v>
      </c>
    </row>
    <row r="27" spans="1:16" ht="15" customHeight="1" x14ac:dyDescent="0.25">
      <c r="A27" s="111"/>
      <c r="B27" s="114"/>
      <c r="C27" s="84" t="s">
        <v>53</v>
      </c>
      <c r="D27" s="44">
        <v>80</v>
      </c>
      <c r="E27" s="53">
        <v>3.8591E-2</v>
      </c>
      <c r="F27" s="44">
        <v>124401.27499999999</v>
      </c>
      <c r="G27" s="66">
        <v>0.42499999999999999</v>
      </c>
      <c r="H27" s="43">
        <v>29</v>
      </c>
      <c r="I27" s="44">
        <v>113968.68965499999</v>
      </c>
      <c r="J27" s="74">
        <v>0.41379300000000002</v>
      </c>
      <c r="K27" s="44">
        <v>51</v>
      </c>
      <c r="L27" s="44">
        <v>130333.529412</v>
      </c>
      <c r="M27" s="66">
        <v>0.43137300000000001</v>
      </c>
      <c r="N27" s="43">
        <v>0</v>
      </c>
      <c r="O27" s="44">
        <v>0</v>
      </c>
      <c r="P27" s="74">
        <v>0</v>
      </c>
    </row>
    <row r="28" spans="1:16" ht="15" customHeight="1" x14ac:dyDescent="0.25">
      <c r="A28" s="111"/>
      <c r="B28" s="114"/>
      <c r="C28" s="84" t="s">
        <v>54</v>
      </c>
      <c r="D28" s="44">
        <v>40</v>
      </c>
      <c r="E28" s="53">
        <v>2.1597999999999999E-2</v>
      </c>
      <c r="F28" s="44">
        <v>142802.52499999999</v>
      </c>
      <c r="G28" s="66">
        <v>0.35</v>
      </c>
      <c r="H28" s="43">
        <v>22</v>
      </c>
      <c r="I28" s="44">
        <v>136470.81818199999</v>
      </c>
      <c r="J28" s="74">
        <v>0.13636400000000001</v>
      </c>
      <c r="K28" s="44">
        <v>18</v>
      </c>
      <c r="L28" s="44">
        <v>150541.27777799999</v>
      </c>
      <c r="M28" s="66">
        <v>0.61111099999999996</v>
      </c>
      <c r="N28" s="43">
        <v>0</v>
      </c>
      <c r="O28" s="44">
        <v>0</v>
      </c>
      <c r="P28" s="74">
        <v>0</v>
      </c>
    </row>
    <row r="29" spans="1:16" ht="15" customHeight="1" x14ac:dyDescent="0.25">
      <c r="A29" s="111"/>
      <c r="B29" s="114"/>
      <c r="C29" s="84" t="s">
        <v>55</v>
      </c>
      <c r="D29" s="44">
        <v>19</v>
      </c>
      <c r="E29" s="53">
        <v>1.3112E-2</v>
      </c>
      <c r="F29" s="44">
        <v>163395.73684200001</v>
      </c>
      <c r="G29" s="66">
        <v>0.31578899999999999</v>
      </c>
      <c r="H29" s="43">
        <v>10</v>
      </c>
      <c r="I29" s="44">
        <v>162633.60000000001</v>
      </c>
      <c r="J29" s="74">
        <v>0.2</v>
      </c>
      <c r="K29" s="44">
        <v>9</v>
      </c>
      <c r="L29" s="44">
        <v>164242.55555600001</v>
      </c>
      <c r="M29" s="66">
        <v>0.44444400000000001</v>
      </c>
      <c r="N29" s="43">
        <v>0</v>
      </c>
      <c r="O29" s="44">
        <v>0</v>
      </c>
      <c r="P29" s="74">
        <v>0</v>
      </c>
    </row>
    <row r="30" spans="1:16" s="3" customFormat="1" ht="15" customHeight="1" x14ac:dyDescent="0.25">
      <c r="A30" s="111"/>
      <c r="B30" s="114"/>
      <c r="C30" s="84" t="s">
        <v>56</v>
      </c>
      <c r="D30" s="35">
        <v>22</v>
      </c>
      <c r="E30" s="55">
        <v>9.0950000000000007E-3</v>
      </c>
      <c r="F30" s="35">
        <v>145379.727273</v>
      </c>
      <c r="G30" s="68">
        <v>0</v>
      </c>
      <c r="H30" s="43">
        <v>15</v>
      </c>
      <c r="I30" s="44">
        <v>152651.66666700001</v>
      </c>
      <c r="J30" s="74">
        <v>0</v>
      </c>
      <c r="K30" s="35">
        <v>7</v>
      </c>
      <c r="L30" s="35">
        <v>129797</v>
      </c>
      <c r="M30" s="68">
        <v>0</v>
      </c>
      <c r="N30" s="43">
        <v>0</v>
      </c>
      <c r="O30" s="44">
        <v>0</v>
      </c>
      <c r="P30" s="74">
        <v>0</v>
      </c>
    </row>
    <row r="31" spans="1:16" s="3" customFormat="1" ht="15" customHeight="1" x14ac:dyDescent="0.25">
      <c r="A31" s="112"/>
      <c r="B31" s="115"/>
      <c r="C31" s="85" t="s">
        <v>9</v>
      </c>
      <c r="D31" s="46">
        <v>1756</v>
      </c>
      <c r="E31" s="54">
        <v>7.4281E-2</v>
      </c>
      <c r="F31" s="46">
        <v>104041.01139</v>
      </c>
      <c r="G31" s="67">
        <v>0.25</v>
      </c>
      <c r="H31" s="87">
        <v>820</v>
      </c>
      <c r="I31" s="46">
        <v>108245.154878</v>
      </c>
      <c r="J31" s="75">
        <v>0.28048800000000002</v>
      </c>
      <c r="K31" s="46">
        <v>936</v>
      </c>
      <c r="L31" s="46">
        <v>100357.894231</v>
      </c>
      <c r="M31" s="67">
        <v>0.22329099999999999</v>
      </c>
      <c r="N31" s="87">
        <v>0</v>
      </c>
      <c r="O31" s="46">
        <v>0</v>
      </c>
      <c r="P31" s="75">
        <v>0</v>
      </c>
    </row>
    <row r="32" spans="1:16" ht="15" customHeight="1" x14ac:dyDescent="0.25">
      <c r="A32" s="110">
        <v>3</v>
      </c>
      <c r="B32" s="113" t="s">
        <v>58</v>
      </c>
      <c r="C32" s="84" t="s">
        <v>46</v>
      </c>
      <c r="D32" s="44">
        <v>12</v>
      </c>
      <c r="E32" s="44">
        <v>0</v>
      </c>
      <c r="F32" s="44">
        <v>-559.21603200000004</v>
      </c>
      <c r="G32" s="66">
        <v>7.1429000000000006E-2</v>
      </c>
      <c r="H32" s="43">
        <v>3</v>
      </c>
      <c r="I32" s="44">
        <v>954.655396</v>
      </c>
      <c r="J32" s="74">
        <v>0.2</v>
      </c>
      <c r="K32" s="44">
        <v>9</v>
      </c>
      <c r="L32" s="44">
        <v>54054.888889000002</v>
      </c>
      <c r="M32" s="66">
        <v>0</v>
      </c>
      <c r="N32" s="43">
        <v>0</v>
      </c>
      <c r="O32" s="44">
        <v>0</v>
      </c>
      <c r="P32" s="74">
        <v>0</v>
      </c>
    </row>
    <row r="33" spans="1:16" ht="15" customHeight="1" x14ac:dyDescent="0.25">
      <c r="A33" s="111"/>
      <c r="B33" s="114"/>
      <c r="C33" s="84" t="s">
        <v>47</v>
      </c>
      <c r="D33" s="44">
        <v>61</v>
      </c>
      <c r="E33" s="44">
        <v>0</v>
      </c>
      <c r="F33" s="44">
        <v>17908.683045000002</v>
      </c>
      <c r="G33" s="66">
        <v>2.0421999999999999E-2</v>
      </c>
      <c r="H33" s="43">
        <v>30</v>
      </c>
      <c r="I33" s="44">
        <v>14749.966925999999</v>
      </c>
      <c r="J33" s="74">
        <v>8.3333000000000004E-2</v>
      </c>
      <c r="K33" s="44">
        <v>31</v>
      </c>
      <c r="L33" s="44">
        <v>17065.01698</v>
      </c>
      <c r="M33" s="66">
        <v>-1.8662000000000002E-2</v>
      </c>
      <c r="N33" s="43">
        <v>0</v>
      </c>
      <c r="O33" s="44">
        <v>0</v>
      </c>
      <c r="P33" s="74">
        <v>0</v>
      </c>
    </row>
    <row r="34" spans="1:16" ht="15" customHeight="1" x14ac:dyDescent="0.25">
      <c r="A34" s="111"/>
      <c r="B34" s="114"/>
      <c r="C34" s="84" t="s">
        <v>48</v>
      </c>
      <c r="D34" s="44">
        <v>295</v>
      </c>
      <c r="E34" s="44">
        <v>0</v>
      </c>
      <c r="F34" s="44">
        <v>15860.491410000001</v>
      </c>
      <c r="G34" s="66">
        <v>-1.6385E-2</v>
      </c>
      <c r="H34" s="43">
        <v>188</v>
      </c>
      <c r="I34" s="44">
        <v>-9966.2034980000008</v>
      </c>
      <c r="J34" s="74">
        <v>-5.8469E-2</v>
      </c>
      <c r="K34" s="44">
        <v>107</v>
      </c>
      <c r="L34" s="44">
        <v>22575.481448999999</v>
      </c>
      <c r="M34" s="66">
        <v>-8.2509999999999997E-3</v>
      </c>
      <c r="N34" s="43">
        <v>0</v>
      </c>
      <c r="O34" s="44">
        <v>0</v>
      </c>
      <c r="P34" s="74">
        <v>0</v>
      </c>
    </row>
    <row r="35" spans="1:16" ht="15" customHeight="1" x14ac:dyDescent="0.25">
      <c r="A35" s="111"/>
      <c r="B35" s="114"/>
      <c r="C35" s="84" t="s">
        <v>49</v>
      </c>
      <c r="D35" s="44">
        <v>187</v>
      </c>
      <c r="E35" s="44">
        <v>0</v>
      </c>
      <c r="F35" s="44">
        <v>3528.803312</v>
      </c>
      <c r="G35" s="66">
        <v>-4.8846000000000001E-2</v>
      </c>
      <c r="H35" s="43">
        <v>143</v>
      </c>
      <c r="I35" s="44">
        <v>-23342.690911000002</v>
      </c>
      <c r="J35" s="74">
        <v>-0.160853</v>
      </c>
      <c r="K35" s="44">
        <v>44</v>
      </c>
      <c r="L35" s="44">
        <v>11645.371483999999</v>
      </c>
      <c r="M35" s="66">
        <v>-2.3748999999999999E-2</v>
      </c>
      <c r="N35" s="43">
        <v>0</v>
      </c>
      <c r="O35" s="44">
        <v>0</v>
      </c>
      <c r="P35" s="74">
        <v>0</v>
      </c>
    </row>
    <row r="36" spans="1:16" ht="15" customHeight="1" x14ac:dyDescent="0.25">
      <c r="A36" s="111"/>
      <c r="B36" s="114"/>
      <c r="C36" s="84" t="s">
        <v>50</v>
      </c>
      <c r="D36" s="44">
        <v>27</v>
      </c>
      <c r="E36" s="44">
        <v>0</v>
      </c>
      <c r="F36" s="44">
        <v>7131.6785190000001</v>
      </c>
      <c r="G36" s="66">
        <v>8.6702000000000001E-2</v>
      </c>
      <c r="H36" s="43">
        <v>55</v>
      </c>
      <c r="I36" s="44">
        <v>-26696.517608999999</v>
      </c>
      <c r="J36" s="74">
        <v>-0.153143</v>
      </c>
      <c r="K36" s="44">
        <v>-28</v>
      </c>
      <c r="L36" s="44">
        <v>19929.848994</v>
      </c>
      <c r="M36" s="66">
        <v>0.18540100000000001</v>
      </c>
      <c r="N36" s="43">
        <v>0</v>
      </c>
      <c r="O36" s="44">
        <v>0</v>
      </c>
      <c r="P36" s="74">
        <v>0</v>
      </c>
    </row>
    <row r="37" spans="1:16" ht="15" customHeight="1" x14ac:dyDescent="0.25">
      <c r="A37" s="111"/>
      <c r="B37" s="114"/>
      <c r="C37" s="84" t="s">
        <v>51</v>
      </c>
      <c r="D37" s="44">
        <v>31</v>
      </c>
      <c r="E37" s="44">
        <v>0</v>
      </c>
      <c r="F37" s="44">
        <v>5153.6931850000001</v>
      </c>
      <c r="G37" s="66">
        <v>-0.135349</v>
      </c>
      <c r="H37" s="43">
        <v>26</v>
      </c>
      <c r="I37" s="44">
        <v>-20076.207165</v>
      </c>
      <c r="J37" s="74">
        <v>-0.14677699999999999</v>
      </c>
      <c r="K37" s="44">
        <v>5</v>
      </c>
      <c r="L37" s="44">
        <v>16149.513645999999</v>
      </c>
      <c r="M37" s="66">
        <v>-0.15687599999999999</v>
      </c>
      <c r="N37" s="43">
        <v>0</v>
      </c>
      <c r="O37" s="44">
        <v>0</v>
      </c>
      <c r="P37" s="74">
        <v>0</v>
      </c>
    </row>
    <row r="38" spans="1:16" s="3" customFormat="1" ht="15" customHeight="1" x14ac:dyDescent="0.25">
      <c r="A38" s="111"/>
      <c r="B38" s="114"/>
      <c r="C38" s="84" t="s">
        <v>52</v>
      </c>
      <c r="D38" s="35">
        <v>-36</v>
      </c>
      <c r="E38" s="35">
        <v>0</v>
      </c>
      <c r="F38" s="35">
        <v>3916.0746709999999</v>
      </c>
      <c r="G38" s="68">
        <v>-0.22698399999999999</v>
      </c>
      <c r="H38" s="43">
        <v>1</v>
      </c>
      <c r="I38" s="44">
        <v>-22647.717558</v>
      </c>
      <c r="J38" s="74">
        <v>-0.20270299999999999</v>
      </c>
      <c r="K38" s="35">
        <v>-37</v>
      </c>
      <c r="L38" s="35">
        <v>15028.416878</v>
      </c>
      <c r="M38" s="68">
        <v>-0.26858300000000002</v>
      </c>
      <c r="N38" s="43">
        <v>0</v>
      </c>
      <c r="O38" s="44">
        <v>0</v>
      </c>
      <c r="P38" s="74">
        <v>0</v>
      </c>
    </row>
    <row r="39" spans="1:16" ht="15" customHeight="1" x14ac:dyDescent="0.25">
      <c r="A39" s="111"/>
      <c r="B39" s="114"/>
      <c r="C39" s="84" t="s">
        <v>53</v>
      </c>
      <c r="D39" s="44">
        <v>-6</v>
      </c>
      <c r="E39" s="44">
        <v>0</v>
      </c>
      <c r="F39" s="44">
        <v>-65.184488999999999</v>
      </c>
      <c r="G39" s="66">
        <v>-0.41220899999999999</v>
      </c>
      <c r="H39" s="43">
        <v>2</v>
      </c>
      <c r="I39" s="44">
        <v>-36532.443815999999</v>
      </c>
      <c r="J39" s="74">
        <v>-0.54917000000000005</v>
      </c>
      <c r="K39" s="44">
        <v>-8</v>
      </c>
      <c r="L39" s="44">
        <v>17781.242762000002</v>
      </c>
      <c r="M39" s="66">
        <v>-0.34828799999999999</v>
      </c>
      <c r="N39" s="43">
        <v>0</v>
      </c>
      <c r="O39" s="44">
        <v>0</v>
      </c>
      <c r="P39" s="74">
        <v>0</v>
      </c>
    </row>
    <row r="40" spans="1:16" ht="15" customHeight="1" x14ac:dyDescent="0.25">
      <c r="A40" s="111"/>
      <c r="B40" s="114"/>
      <c r="C40" s="84" t="s">
        <v>54</v>
      </c>
      <c r="D40" s="44">
        <v>-33</v>
      </c>
      <c r="E40" s="44">
        <v>0</v>
      </c>
      <c r="F40" s="44">
        <v>13731.563346999999</v>
      </c>
      <c r="G40" s="66">
        <v>-0.143151</v>
      </c>
      <c r="H40" s="43">
        <v>-1</v>
      </c>
      <c r="I40" s="44">
        <v>18132.321884000001</v>
      </c>
      <c r="J40" s="74">
        <v>5.9290000000000002E-3</v>
      </c>
      <c r="K40" s="44">
        <v>-32</v>
      </c>
      <c r="L40" s="44">
        <v>16533.382061</v>
      </c>
      <c r="M40" s="66">
        <v>-4.8889000000000002E-2</v>
      </c>
      <c r="N40" s="43">
        <v>0</v>
      </c>
      <c r="O40" s="44">
        <v>0</v>
      </c>
      <c r="P40" s="74">
        <v>0</v>
      </c>
    </row>
    <row r="41" spans="1:16" ht="15" customHeight="1" x14ac:dyDescent="0.25">
      <c r="A41" s="111"/>
      <c r="B41" s="114"/>
      <c r="C41" s="84" t="s">
        <v>55</v>
      </c>
      <c r="D41" s="44">
        <v>-49</v>
      </c>
      <c r="E41" s="44">
        <v>0</v>
      </c>
      <c r="F41" s="44">
        <v>23470.059578</v>
      </c>
      <c r="G41" s="66">
        <v>-9.5975000000000005E-2</v>
      </c>
      <c r="H41" s="43">
        <v>-25</v>
      </c>
      <c r="I41" s="44">
        <v>32250.280294</v>
      </c>
      <c r="J41" s="74">
        <v>5.7142999999999999E-2</v>
      </c>
      <c r="K41" s="44">
        <v>-24</v>
      </c>
      <c r="L41" s="44">
        <v>14196.196033</v>
      </c>
      <c r="M41" s="66">
        <v>-0.252525</v>
      </c>
      <c r="N41" s="43">
        <v>0</v>
      </c>
      <c r="O41" s="44">
        <v>0</v>
      </c>
      <c r="P41" s="74">
        <v>0</v>
      </c>
    </row>
    <row r="42" spans="1:16" s="3" customFormat="1" ht="15" customHeight="1" x14ac:dyDescent="0.25">
      <c r="A42" s="111"/>
      <c r="B42" s="114"/>
      <c r="C42" s="84" t="s">
        <v>56</v>
      </c>
      <c r="D42" s="35">
        <v>-104</v>
      </c>
      <c r="E42" s="35">
        <v>0</v>
      </c>
      <c r="F42" s="35">
        <v>-24558.295352000001</v>
      </c>
      <c r="G42" s="68">
        <v>-0.47619</v>
      </c>
      <c r="H42" s="43">
        <v>-27</v>
      </c>
      <c r="I42" s="44">
        <v>7853.5555690000001</v>
      </c>
      <c r="J42" s="74">
        <v>-0.119048</v>
      </c>
      <c r="K42" s="35">
        <v>-77</v>
      </c>
      <c r="L42" s="35">
        <v>-52710.978389000004</v>
      </c>
      <c r="M42" s="68">
        <v>-0.65476199999999996</v>
      </c>
      <c r="N42" s="43">
        <v>0</v>
      </c>
      <c r="O42" s="44">
        <v>0</v>
      </c>
      <c r="P42" s="74">
        <v>0</v>
      </c>
    </row>
    <row r="43" spans="1:16" s="3" customFormat="1" ht="15" customHeight="1" x14ac:dyDescent="0.25">
      <c r="A43" s="112"/>
      <c r="B43" s="115"/>
      <c r="C43" s="85" t="s">
        <v>9</v>
      </c>
      <c r="D43" s="46">
        <v>385</v>
      </c>
      <c r="E43" s="46">
        <v>0</v>
      </c>
      <c r="F43" s="46">
        <v>-6270.0574640000004</v>
      </c>
      <c r="G43" s="67">
        <v>-0.14752000000000001</v>
      </c>
      <c r="H43" s="87">
        <v>395</v>
      </c>
      <c r="I43" s="46">
        <v>-25616.383569000001</v>
      </c>
      <c r="J43" s="75">
        <v>-0.166571</v>
      </c>
      <c r="K43" s="46">
        <v>-10</v>
      </c>
      <c r="L43" s="46">
        <v>627.11034199999995</v>
      </c>
      <c r="M43" s="67">
        <v>-0.151974</v>
      </c>
      <c r="N43" s="87">
        <v>0</v>
      </c>
      <c r="O43" s="46">
        <v>0</v>
      </c>
      <c r="P43" s="75">
        <v>0</v>
      </c>
    </row>
    <row r="44" spans="1:16" ht="15" customHeight="1" x14ac:dyDescent="0.25">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5">
      <c r="A45" s="111"/>
      <c r="B45" s="114"/>
      <c r="C45" s="84" t="s">
        <v>47</v>
      </c>
      <c r="D45" s="44">
        <v>4</v>
      </c>
      <c r="E45" s="53">
        <v>1.3793E-2</v>
      </c>
      <c r="F45" s="44">
        <v>84713</v>
      </c>
      <c r="G45" s="66">
        <v>0.25</v>
      </c>
      <c r="H45" s="43">
        <v>1</v>
      </c>
      <c r="I45" s="44">
        <v>100286</v>
      </c>
      <c r="J45" s="74">
        <v>0</v>
      </c>
      <c r="K45" s="44">
        <v>3</v>
      </c>
      <c r="L45" s="44">
        <v>79522</v>
      </c>
      <c r="M45" s="66">
        <v>0.33333299999999999</v>
      </c>
      <c r="N45" s="43">
        <v>0</v>
      </c>
      <c r="O45" s="44">
        <v>0</v>
      </c>
      <c r="P45" s="74">
        <v>0</v>
      </c>
    </row>
    <row r="46" spans="1:16" ht="15" customHeight="1" x14ac:dyDescent="0.25">
      <c r="A46" s="111"/>
      <c r="B46" s="114"/>
      <c r="C46" s="84" t="s">
        <v>48</v>
      </c>
      <c r="D46" s="44">
        <v>106</v>
      </c>
      <c r="E46" s="53">
        <v>5.3213000000000003E-2</v>
      </c>
      <c r="F46" s="44">
        <v>98930.301886999994</v>
      </c>
      <c r="G46" s="66">
        <v>0.19811300000000001</v>
      </c>
      <c r="H46" s="43">
        <v>53</v>
      </c>
      <c r="I46" s="44">
        <v>107859.018868</v>
      </c>
      <c r="J46" s="74">
        <v>0.22641500000000001</v>
      </c>
      <c r="K46" s="44">
        <v>53</v>
      </c>
      <c r="L46" s="44">
        <v>90001.584906000004</v>
      </c>
      <c r="M46" s="66">
        <v>0.16981099999999999</v>
      </c>
      <c r="N46" s="43">
        <v>0</v>
      </c>
      <c r="O46" s="44">
        <v>0</v>
      </c>
      <c r="P46" s="74">
        <v>0</v>
      </c>
    </row>
    <row r="47" spans="1:16" ht="15" customHeight="1" x14ac:dyDescent="0.25">
      <c r="A47" s="111"/>
      <c r="B47" s="114"/>
      <c r="C47" s="84" t="s">
        <v>49</v>
      </c>
      <c r="D47" s="44">
        <v>250</v>
      </c>
      <c r="E47" s="53">
        <v>6.6489000000000006E-2</v>
      </c>
      <c r="F47" s="44">
        <v>116132.808</v>
      </c>
      <c r="G47" s="66">
        <v>0.39600000000000002</v>
      </c>
      <c r="H47" s="43">
        <v>104</v>
      </c>
      <c r="I47" s="44">
        <v>120389.346154</v>
      </c>
      <c r="J47" s="74">
        <v>0.413462</v>
      </c>
      <c r="K47" s="44">
        <v>146</v>
      </c>
      <c r="L47" s="44">
        <v>113100.753425</v>
      </c>
      <c r="M47" s="66">
        <v>0.38356200000000001</v>
      </c>
      <c r="N47" s="43">
        <v>0</v>
      </c>
      <c r="O47" s="44">
        <v>0</v>
      </c>
      <c r="P47" s="74">
        <v>0</v>
      </c>
    </row>
    <row r="48" spans="1:16" ht="15" customHeight="1" x14ac:dyDescent="0.25">
      <c r="A48" s="111"/>
      <c r="B48" s="114"/>
      <c r="C48" s="84" t="s">
        <v>50</v>
      </c>
      <c r="D48" s="44">
        <v>227</v>
      </c>
      <c r="E48" s="53">
        <v>6.2534000000000006E-2</v>
      </c>
      <c r="F48" s="44">
        <v>141894.39647599999</v>
      </c>
      <c r="G48" s="66">
        <v>0.74449299999999996</v>
      </c>
      <c r="H48" s="43">
        <v>106</v>
      </c>
      <c r="I48" s="44">
        <v>142884.169811</v>
      </c>
      <c r="J48" s="74">
        <v>0.66981100000000005</v>
      </c>
      <c r="K48" s="44">
        <v>121</v>
      </c>
      <c r="L48" s="44">
        <v>141027.32231399999</v>
      </c>
      <c r="M48" s="66">
        <v>0.809917</v>
      </c>
      <c r="N48" s="43">
        <v>0</v>
      </c>
      <c r="O48" s="44">
        <v>0</v>
      </c>
      <c r="P48" s="74">
        <v>0</v>
      </c>
    </row>
    <row r="49" spans="1:16" ht="15" customHeight="1" x14ac:dyDescent="0.25">
      <c r="A49" s="111"/>
      <c r="B49" s="114"/>
      <c r="C49" s="84" t="s">
        <v>51</v>
      </c>
      <c r="D49" s="44">
        <v>165</v>
      </c>
      <c r="E49" s="53">
        <v>0.05</v>
      </c>
      <c r="F49" s="44">
        <v>155838.18181800001</v>
      </c>
      <c r="G49" s="66">
        <v>0.99393900000000002</v>
      </c>
      <c r="H49" s="43">
        <v>64</v>
      </c>
      <c r="I49" s="44">
        <v>156530.703125</v>
      </c>
      <c r="J49" s="74">
        <v>0.859375</v>
      </c>
      <c r="K49" s="44">
        <v>101</v>
      </c>
      <c r="L49" s="44">
        <v>155399.356436</v>
      </c>
      <c r="M49" s="66">
        <v>1.0792079999999999</v>
      </c>
      <c r="N49" s="43">
        <v>0</v>
      </c>
      <c r="O49" s="44">
        <v>0</v>
      </c>
      <c r="P49" s="74">
        <v>0</v>
      </c>
    </row>
    <row r="50" spans="1:16" s="3" customFormat="1" ht="15" customHeight="1" x14ac:dyDescent="0.25">
      <c r="A50" s="111"/>
      <c r="B50" s="114"/>
      <c r="C50" s="84" t="s">
        <v>52</v>
      </c>
      <c r="D50" s="35">
        <v>142</v>
      </c>
      <c r="E50" s="55">
        <v>4.9771999999999997E-2</v>
      </c>
      <c r="F50" s="35">
        <v>166428.366197</v>
      </c>
      <c r="G50" s="68">
        <v>1.161972</v>
      </c>
      <c r="H50" s="43">
        <v>56</v>
      </c>
      <c r="I50" s="44">
        <v>155624.071429</v>
      </c>
      <c r="J50" s="74">
        <v>0.92857100000000004</v>
      </c>
      <c r="K50" s="35">
        <v>86</v>
      </c>
      <c r="L50" s="35">
        <v>173463.72093000001</v>
      </c>
      <c r="M50" s="68">
        <v>1.3139529999999999</v>
      </c>
      <c r="N50" s="43">
        <v>0</v>
      </c>
      <c r="O50" s="44">
        <v>0</v>
      </c>
      <c r="P50" s="74">
        <v>0</v>
      </c>
    </row>
    <row r="51" spans="1:16" ht="15" customHeight="1" x14ac:dyDescent="0.25">
      <c r="A51" s="111"/>
      <c r="B51" s="114"/>
      <c r="C51" s="84" t="s">
        <v>53</v>
      </c>
      <c r="D51" s="44">
        <v>73</v>
      </c>
      <c r="E51" s="53">
        <v>3.5215000000000003E-2</v>
      </c>
      <c r="F51" s="44">
        <v>166938.753425</v>
      </c>
      <c r="G51" s="66">
        <v>1</v>
      </c>
      <c r="H51" s="43">
        <v>30</v>
      </c>
      <c r="I51" s="44">
        <v>134927.66666700001</v>
      </c>
      <c r="J51" s="74">
        <v>0.56666700000000003</v>
      </c>
      <c r="K51" s="44">
        <v>43</v>
      </c>
      <c r="L51" s="44">
        <v>189272.06976700001</v>
      </c>
      <c r="M51" s="66">
        <v>1.3023260000000001</v>
      </c>
      <c r="N51" s="43">
        <v>0</v>
      </c>
      <c r="O51" s="44">
        <v>0</v>
      </c>
      <c r="P51" s="74">
        <v>0</v>
      </c>
    </row>
    <row r="52" spans="1:16" ht="15" customHeight="1" x14ac:dyDescent="0.25">
      <c r="A52" s="111"/>
      <c r="B52" s="114"/>
      <c r="C52" s="84" t="s">
        <v>54</v>
      </c>
      <c r="D52" s="44">
        <v>43</v>
      </c>
      <c r="E52" s="53">
        <v>2.3217999999999999E-2</v>
      </c>
      <c r="F52" s="44">
        <v>180352.48837199999</v>
      </c>
      <c r="G52" s="66">
        <v>0.953488</v>
      </c>
      <c r="H52" s="43">
        <v>19</v>
      </c>
      <c r="I52" s="44">
        <v>190813.526316</v>
      </c>
      <c r="J52" s="74">
        <v>0.94736799999999999</v>
      </c>
      <c r="K52" s="44">
        <v>24</v>
      </c>
      <c r="L52" s="44">
        <v>172070.83333299999</v>
      </c>
      <c r="M52" s="66">
        <v>0.95833299999999999</v>
      </c>
      <c r="N52" s="43">
        <v>0</v>
      </c>
      <c r="O52" s="44">
        <v>0</v>
      </c>
      <c r="P52" s="74">
        <v>0</v>
      </c>
    </row>
    <row r="53" spans="1:16" ht="15" customHeight="1" x14ac:dyDescent="0.25">
      <c r="A53" s="111"/>
      <c r="B53" s="114"/>
      <c r="C53" s="84" t="s">
        <v>55</v>
      </c>
      <c r="D53" s="44">
        <v>17</v>
      </c>
      <c r="E53" s="53">
        <v>1.1731999999999999E-2</v>
      </c>
      <c r="F53" s="44">
        <v>164573.64705900001</v>
      </c>
      <c r="G53" s="66">
        <v>0.47058800000000001</v>
      </c>
      <c r="H53" s="43">
        <v>7</v>
      </c>
      <c r="I53" s="44">
        <v>116547.142857</v>
      </c>
      <c r="J53" s="74">
        <v>0</v>
      </c>
      <c r="K53" s="44">
        <v>10</v>
      </c>
      <c r="L53" s="44">
        <v>198192.2</v>
      </c>
      <c r="M53" s="66">
        <v>0.8</v>
      </c>
      <c r="N53" s="43">
        <v>0</v>
      </c>
      <c r="O53" s="44">
        <v>0</v>
      </c>
      <c r="P53" s="74">
        <v>0</v>
      </c>
    </row>
    <row r="54" spans="1:16" s="3" customFormat="1" ht="15" customHeight="1" x14ac:dyDescent="0.25">
      <c r="A54" s="111"/>
      <c r="B54" s="114"/>
      <c r="C54" s="84" t="s">
        <v>56</v>
      </c>
      <c r="D54" s="35">
        <v>9</v>
      </c>
      <c r="E54" s="55">
        <v>3.7209999999999999E-3</v>
      </c>
      <c r="F54" s="35">
        <v>178120</v>
      </c>
      <c r="G54" s="68">
        <v>0.222222</v>
      </c>
      <c r="H54" s="43">
        <v>2</v>
      </c>
      <c r="I54" s="44">
        <v>187622</v>
      </c>
      <c r="J54" s="74">
        <v>0</v>
      </c>
      <c r="K54" s="35">
        <v>7</v>
      </c>
      <c r="L54" s="35">
        <v>175405.142857</v>
      </c>
      <c r="M54" s="68">
        <v>0.28571400000000002</v>
      </c>
      <c r="N54" s="43">
        <v>0</v>
      </c>
      <c r="O54" s="44">
        <v>0</v>
      </c>
      <c r="P54" s="74">
        <v>0</v>
      </c>
    </row>
    <row r="55" spans="1:16" s="3" customFormat="1" ht="15" customHeight="1" x14ac:dyDescent="0.25">
      <c r="A55" s="112"/>
      <c r="B55" s="115"/>
      <c r="C55" s="85" t="s">
        <v>9</v>
      </c>
      <c r="D55" s="46">
        <v>1036</v>
      </c>
      <c r="E55" s="54">
        <v>4.3824000000000002E-2</v>
      </c>
      <c r="F55" s="46">
        <v>140692.41312700001</v>
      </c>
      <c r="G55" s="67">
        <v>0.71718099999999996</v>
      </c>
      <c r="H55" s="87">
        <v>442</v>
      </c>
      <c r="I55" s="46">
        <v>138190.72850699999</v>
      </c>
      <c r="J55" s="75">
        <v>0.60633499999999996</v>
      </c>
      <c r="K55" s="46">
        <v>594</v>
      </c>
      <c r="L55" s="46">
        <v>142553.93602699999</v>
      </c>
      <c r="M55" s="67">
        <v>0.79966300000000001</v>
      </c>
      <c r="N55" s="87">
        <v>0</v>
      </c>
      <c r="O55" s="46">
        <v>0</v>
      </c>
      <c r="P55" s="75">
        <v>0</v>
      </c>
    </row>
    <row r="56" spans="1:16" ht="15" customHeight="1" x14ac:dyDescent="0.25">
      <c r="A56" s="110">
        <v>5</v>
      </c>
      <c r="B56" s="113" t="s">
        <v>60</v>
      </c>
      <c r="C56" s="84" t="s">
        <v>46</v>
      </c>
      <c r="D56" s="44">
        <v>22</v>
      </c>
      <c r="E56" s="53">
        <v>1</v>
      </c>
      <c r="F56" s="44">
        <v>50320.454545000001</v>
      </c>
      <c r="G56" s="66">
        <v>0.18181800000000001</v>
      </c>
      <c r="H56" s="43">
        <v>9</v>
      </c>
      <c r="I56" s="44">
        <v>61163.777778000003</v>
      </c>
      <c r="J56" s="74">
        <v>0.44444400000000001</v>
      </c>
      <c r="K56" s="44">
        <v>13</v>
      </c>
      <c r="L56" s="44">
        <v>42813.538461999997</v>
      </c>
      <c r="M56" s="66">
        <v>0</v>
      </c>
      <c r="N56" s="43">
        <v>0</v>
      </c>
      <c r="O56" s="44">
        <v>0</v>
      </c>
      <c r="P56" s="74">
        <v>0</v>
      </c>
    </row>
    <row r="57" spans="1:16" ht="15" customHeight="1" x14ac:dyDescent="0.25">
      <c r="A57" s="111"/>
      <c r="B57" s="114"/>
      <c r="C57" s="84" t="s">
        <v>47</v>
      </c>
      <c r="D57" s="44">
        <v>290</v>
      </c>
      <c r="E57" s="53">
        <v>1</v>
      </c>
      <c r="F57" s="44">
        <v>67716.417241000003</v>
      </c>
      <c r="G57" s="66">
        <v>6.8966E-2</v>
      </c>
      <c r="H57" s="43">
        <v>79</v>
      </c>
      <c r="I57" s="44">
        <v>76550.594937000002</v>
      </c>
      <c r="J57" s="74">
        <v>0.113924</v>
      </c>
      <c r="K57" s="44">
        <v>211</v>
      </c>
      <c r="L57" s="44">
        <v>64408.834123000001</v>
      </c>
      <c r="M57" s="66">
        <v>5.2132999999999999E-2</v>
      </c>
      <c r="N57" s="43">
        <v>0</v>
      </c>
      <c r="O57" s="44">
        <v>0</v>
      </c>
      <c r="P57" s="74">
        <v>0</v>
      </c>
    </row>
    <row r="58" spans="1:16" ht="15" customHeight="1" x14ac:dyDescent="0.25">
      <c r="A58" s="111"/>
      <c r="B58" s="114"/>
      <c r="C58" s="84" t="s">
        <v>48</v>
      </c>
      <c r="D58" s="44">
        <v>1992</v>
      </c>
      <c r="E58" s="53">
        <v>1</v>
      </c>
      <c r="F58" s="44">
        <v>82807.892068000001</v>
      </c>
      <c r="G58" s="66">
        <v>9.7390000000000004E-2</v>
      </c>
      <c r="H58" s="43">
        <v>761</v>
      </c>
      <c r="I58" s="44">
        <v>95439.946123999995</v>
      </c>
      <c r="J58" s="74">
        <v>0.122208</v>
      </c>
      <c r="K58" s="44">
        <v>1231</v>
      </c>
      <c r="L58" s="44">
        <v>74998.799350000001</v>
      </c>
      <c r="M58" s="66">
        <v>8.2046999999999995E-2</v>
      </c>
      <c r="N58" s="43">
        <v>0</v>
      </c>
      <c r="O58" s="44">
        <v>0</v>
      </c>
      <c r="P58" s="74">
        <v>0</v>
      </c>
    </row>
    <row r="59" spans="1:16" ht="15" customHeight="1" x14ac:dyDescent="0.25">
      <c r="A59" s="111"/>
      <c r="B59" s="114"/>
      <c r="C59" s="84" t="s">
        <v>49</v>
      </c>
      <c r="D59" s="44">
        <v>3760</v>
      </c>
      <c r="E59" s="53">
        <v>1</v>
      </c>
      <c r="F59" s="44">
        <v>98882.914095999993</v>
      </c>
      <c r="G59" s="66">
        <v>0.24255299999999999</v>
      </c>
      <c r="H59" s="43">
        <v>1409</v>
      </c>
      <c r="I59" s="44">
        <v>116060.378992</v>
      </c>
      <c r="J59" s="74">
        <v>0.30376199999999998</v>
      </c>
      <c r="K59" s="44">
        <v>2351</v>
      </c>
      <c r="L59" s="44">
        <v>88588.125478999995</v>
      </c>
      <c r="M59" s="66">
        <v>0.20587</v>
      </c>
      <c r="N59" s="43">
        <v>0</v>
      </c>
      <c r="O59" s="44">
        <v>0</v>
      </c>
      <c r="P59" s="74">
        <v>0</v>
      </c>
    </row>
    <row r="60" spans="1:16" ht="15" customHeight="1" x14ac:dyDescent="0.25">
      <c r="A60" s="111"/>
      <c r="B60" s="114"/>
      <c r="C60" s="84" t="s">
        <v>50</v>
      </c>
      <c r="D60" s="44">
        <v>3630</v>
      </c>
      <c r="E60" s="53">
        <v>1</v>
      </c>
      <c r="F60" s="44">
        <v>122245.349587</v>
      </c>
      <c r="G60" s="66">
        <v>0.55895300000000003</v>
      </c>
      <c r="H60" s="43">
        <v>1372</v>
      </c>
      <c r="I60" s="44">
        <v>140117.642857</v>
      </c>
      <c r="J60" s="74">
        <v>0.58673500000000001</v>
      </c>
      <c r="K60" s="44">
        <v>2258</v>
      </c>
      <c r="L60" s="44">
        <v>111385.83392400001</v>
      </c>
      <c r="M60" s="66">
        <v>0.54207300000000003</v>
      </c>
      <c r="N60" s="43">
        <v>0</v>
      </c>
      <c r="O60" s="44">
        <v>0</v>
      </c>
      <c r="P60" s="74">
        <v>0</v>
      </c>
    </row>
    <row r="61" spans="1:16" ht="15" customHeight="1" x14ac:dyDescent="0.25">
      <c r="A61" s="111"/>
      <c r="B61" s="114"/>
      <c r="C61" s="84" t="s">
        <v>51</v>
      </c>
      <c r="D61" s="44">
        <v>3300</v>
      </c>
      <c r="E61" s="53">
        <v>1</v>
      </c>
      <c r="F61" s="44">
        <v>136420.24757599999</v>
      </c>
      <c r="G61" s="66">
        <v>0.80939399999999995</v>
      </c>
      <c r="H61" s="43">
        <v>1257</v>
      </c>
      <c r="I61" s="44">
        <v>150312.545744</v>
      </c>
      <c r="J61" s="74">
        <v>0.77486100000000002</v>
      </c>
      <c r="K61" s="44">
        <v>2043</v>
      </c>
      <c r="L61" s="44">
        <v>127872.71023</v>
      </c>
      <c r="M61" s="66">
        <v>0.83064099999999996</v>
      </c>
      <c r="N61" s="43">
        <v>0</v>
      </c>
      <c r="O61" s="44">
        <v>0</v>
      </c>
      <c r="P61" s="74">
        <v>0</v>
      </c>
    </row>
    <row r="62" spans="1:16" s="3" customFormat="1" ht="15" customHeight="1" x14ac:dyDescent="0.25">
      <c r="A62" s="111"/>
      <c r="B62" s="114"/>
      <c r="C62" s="84" t="s">
        <v>52</v>
      </c>
      <c r="D62" s="35">
        <v>2853</v>
      </c>
      <c r="E62" s="55">
        <v>1</v>
      </c>
      <c r="F62" s="35">
        <v>147319.62740999999</v>
      </c>
      <c r="G62" s="68">
        <v>0.98983500000000002</v>
      </c>
      <c r="H62" s="43">
        <v>1081</v>
      </c>
      <c r="I62" s="44">
        <v>155186.78075899999</v>
      </c>
      <c r="J62" s="74">
        <v>0.84458800000000001</v>
      </c>
      <c r="K62" s="35">
        <v>1772</v>
      </c>
      <c r="L62" s="35">
        <v>142520.30869100001</v>
      </c>
      <c r="M62" s="68">
        <v>1.0784419999999999</v>
      </c>
      <c r="N62" s="43">
        <v>0</v>
      </c>
      <c r="O62" s="44">
        <v>0</v>
      </c>
      <c r="P62" s="74">
        <v>0</v>
      </c>
    </row>
    <row r="63" spans="1:16" ht="15" customHeight="1" x14ac:dyDescent="0.25">
      <c r="A63" s="111"/>
      <c r="B63" s="114"/>
      <c r="C63" s="84" t="s">
        <v>53</v>
      </c>
      <c r="D63" s="44">
        <v>2073</v>
      </c>
      <c r="E63" s="53">
        <v>1</v>
      </c>
      <c r="F63" s="44">
        <v>151638.85865899999</v>
      </c>
      <c r="G63" s="66">
        <v>0.99517599999999995</v>
      </c>
      <c r="H63" s="43">
        <v>808</v>
      </c>
      <c r="I63" s="44">
        <v>152923.96410899999</v>
      </c>
      <c r="J63" s="74">
        <v>0.74133700000000002</v>
      </c>
      <c r="K63" s="44">
        <v>1265</v>
      </c>
      <c r="L63" s="44">
        <v>150818.01660100001</v>
      </c>
      <c r="M63" s="66">
        <v>1.1573119999999999</v>
      </c>
      <c r="N63" s="43">
        <v>0</v>
      </c>
      <c r="O63" s="44">
        <v>0</v>
      </c>
      <c r="P63" s="74">
        <v>0</v>
      </c>
    </row>
    <row r="64" spans="1:16" ht="15" customHeight="1" x14ac:dyDescent="0.25">
      <c r="A64" s="111"/>
      <c r="B64" s="114"/>
      <c r="C64" s="84" t="s">
        <v>54</v>
      </c>
      <c r="D64" s="44">
        <v>1852</v>
      </c>
      <c r="E64" s="53">
        <v>1</v>
      </c>
      <c r="F64" s="44">
        <v>153565.73866100001</v>
      </c>
      <c r="G64" s="66">
        <v>0.84557199999999999</v>
      </c>
      <c r="H64" s="43">
        <v>762</v>
      </c>
      <c r="I64" s="44">
        <v>148849.43307100001</v>
      </c>
      <c r="J64" s="74">
        <v>0.52362200000000003</v>
      </c>
      <c r="K64" s="44">
        <v>1090</v>
      </c>
      <c r="L64" s="44">
        <v>156862.82568800001</v>
      </c>
      <c r="M64" s="66">
        <v>1.0706420000000001</v>
      </c>
      <c r="N64" s="43">
        <v>0</v>
      </c>
      <c r="O64" s="44">
        <v>0</v>
      </c>
      <c r="P64" s="74">
        <v>0</v>
      </c>
    </row>
    <row r="65" spans="1:16" ht="15" customHeight="1" x14ac:dyDescent="0.25">
      <c r="A65" s="111"/>
      <c r="B65" s="114"/>
      <c r="C65" s="84" t="s">
        <v>55</v>
      </c>
      <c r="D65" s="44">
        <v>1449</v>
      </c>
      <c r="E65" s="53">
        <v>1</v>
      </c>
      <c r="F65" s="44">
        <v>151966.97998599999</v>
      </c>
      <c r="G65" s="66">
        <v>0.60731500000000005</v>
      </c>
      <c r="H65" s="43">
        <v>609</v>
      </c>
      <c r="I65" s="44">
        <v>141695.714286</v>
      </c>
      <c r="J65" s="74">
        <v>0.325123</v>
      </c>
      <c r="K65" s="44">
        <v>840</v>
      </c>
      <c r="L65" s="44">
        <v>159413.647619</v>
      </c>
      <c r="M65" s="66">
        <v>0.81190499999999999</v>
      </c>
      <c r="N65" s="43">
        <v>0</v>
      </c>
      <c r="O65" s="44">
        <v>0</v>
      </c>
      <c r="P65" s="74">
        <v>0</v>
      </c>
    </row>
    <row r="66" spans="1:16" s="3" customFormat="1" ht="15" customHeight="1" x14ac:dyDescent="0.25">
      <c r="A66" s="111"/>
      <c r="B66" s="114"/>
      <c r="C66" s="84" t="s">
        <v>56</v>
      </c>
      <c r="D66" s="35">
        <v>2419</v>
      </c>
      <c r="E66" s="55">
        <v>1</v>
      </c>
      <c r="F66" s="35">
        <v>171156.258371</v>
      </c>
      <c r="G66" s="68">
        <v>0.35303800000000002</v>
      </c>
      <c r="H66" s="43">
        <v>1003</v>
      </c>
      <c r="I66" s="44">
        <v>145437.37886299999</v>
      </c>
      <c r="J66" s="74">
        <v>9.1725000000000001E-2</v>
      </c>
      <c r="K66" s="35">
        <v>1416</v>
      </c>
      <c r="L66" s="35">
        <v>189373.79802300001</v>
      </c>
      <c r="M66" s="68">
        <v>0.53813599999999995</v>
      </c>
      <c r="N66" s="43">
        <v>0</v>
      </c>
      <c r="O66" s="44">
        <v>0</v>
      </c>
      <c r="P66" s="74">
        <v>0</v>
      </c>
    </row>
    <row r="67" spans="1:16" s="3" customFormat="1" ht="15" customHeight="1" x14ac:dyDescent="0.25">
      <c r="A67" s="112"/>
      <c r="B67" s="115"/>
      <c r="C67" s="85" t="s">
        <v>9</v>
      </c>
      <c r="D67" s="46">
        <v>23640</v>
      </c>
      <c r="E67" s="54">
        <v>1</v>
      </c>
      <c r="F67" s="46">
        <v>131333.18388299999</v>
      </c>
      <c r="G67" s="67">
        <v>0.59293600000000002</v>
      </c>
      <c r="H67" s="87">
        <v>9150</v>
      </c>
      <c r="I67" s="46">
        <v>137797.84065599999</v>
      </c>
      <c r="J67" s="75">
        <v>0.49333300000000002</v>
      </c>
      <c r="K67" s="46">
        <v>14490</v>
      </c>
      <c r="L67" s="46">
        <v>127250.947205</v>
      </c>
      <c r="M67" s="67">
        <v>0.65583199999999997</v>
      </c>
      <c r="N67" s="87">
        <v>0</v>
      </c>
      <c r="O67" s="46">
        <v>0</v>
      </c>
      <c r="P67" s="75">
        <v>0</v>
      </c>
    </row>
    <row r="68" spans="1:16" s="3" customFormat="1" ht="15" customHeight="1" x14ac:dyDescent="0.25">
      <c r="A68" s="78"/>
      <c r="B68" s="79"/>
      <c r="C68" s="81"/>
      <c r="D68" s="45"/>
      <c r="E68" s="76"/>
      <c r="F68" s="45"/>
      <c r="G68" s="77"/>
      <c r="H68" s="45"/>
      <c r="I68" s="45"/>
      <c r="J68" s="77"/>
      <c r="K68" s="45"/>
      <c r="L68" s="45"/>
      <c r="M68" s="77"/>
      <c r="N68" s="45"/>
      <c r="O68" s="45"/>
      <c r="P68" s="77"/>
    </row>
    <row r="69" spans="1:16" s="37" customFormat="1" ht="15" customHeight="1" x14ac:dyDescent="0.25">
      <c r="A69" s="38" t="s">
        <v>2</v>
      </c>
      <c r="C69" s="82"/>
      <c r="D69" s="86">
        <f>+Nacional!D69</f>
        <v>44622</v>
      </c>
      <c r="F69" s="60"/>
      <c r="G69" s="69"/>
      <c r="H69" s="60"/>
      <c r="I69" s="60"/>
      <c r="J69" s="69"/>
      <c r="K69" s="60"/>
      <c r="L69" s="60"/>
      <c r="M69" s="69"/>
      <c r="N69" s="60"/>
      <c r="O69" s="60"/>
      <c r="P69" s="69"/>
    </row>
    <row r="70" spans="1:16" ht="15" customHeight="1" x14ac:dyDescent="0.25">
      <c r="A70" s="47"/>
      <c r="B70" s="24"/>
      <c r="C70" s="83"/>
      <c r="D70" s="61"/>
      <c r="E70" s="56"/>
      <c r="F70" s="61"/>
      <c r="G70" s="70"/>
      <c r="H70" s="61"/>
      <c r="I70" s="61"/>
      <c r="J70" s="70"/>
      <c r="K70" s="61"/>
      <c r="L70" s="61"/>
      <c r="M70" s="70"/>
      <c r="N70" s="61"/>
      <c r="O70" s="61"/>
      <c r="P70" s="70"/>
    </row>
    <row r="71" spans="1:16" ht="15" customHeight="1" x14ac:dyDescent="0.25">
      <c r="A71" s="48"/>
      <c r="C71" s="23"/>
      <c r="D71" s="35"/>
      <c r="E71" s="55"/>
      <c r="F71" s="35"/>
      <c r="G71" s="68"/>
      <c r="H71" s="35"/>
      <c r="I71" s="35"/>
      <c r="J71" s="68"/>
      <c r="K71" s="35"/>
      <c r="L71" s="35"/>
      <c r="M71" s="68"/>
      <c r="N71" s="35"/>
      <c r="O71" s="35"/>
      <c r="P71" s="68"/>
    </row>
    <row r="72" spans="1:16" ht="15" customHeight="1" x14ac:dyDescent="0.25">
      <c r="A72" s="48"/>
      <c r="C72" s="23"/>
      <c r="D72" s="35"/>
      <c r="E72" s="55"/>
      <c r="F72" s="35"/>
      <c r="G72" s="68"/>
      <c r="H72" s="35"/>
      <c r="I72" s="35"/>
      <c r="J72" s="68"/>
      <c r="K72" s="35"/>
      <c r="L72" s="35"/>
      <c r="M72" s="68"/>
      <c r="N72" s="35"/>
      <c r="O72" s="35"/>
      <c r="P72" s="68"/>
    </row>
    <row r="73" spans="1:16" ht="15" customHeight="1" x14ac:dyDescent="0.25">
      <c r="A73" s="48"/>
      <c r="C73" s="23"/>
      <c r="D73" s="35"/>
      <c r="E73" s="55"/>
      <c r="F73" s="35"/>
      <c r="G73" s="68"/>
      <c r="H73" s="35"/>
      <c r="I73" s="35"/>
      <c r="J73" s="68"/>
      <c r="K73" s="35"/>
      <c r="L73" s="35"/>
      <c r="M73" s="68"/>
      <c r="N73" s="35"/>
      <c r="O73" s="35"/>
      <c r="P73" s="68"/>
    </row>
    <row r="74" spans="1:16" ht="15" customHeight="1" x14ac:dyDescent="0.25">
      <c r="A74" s="48"/>
      <c r="C74" s="23"/>
      <c r="D74" s="35"/>
      <c r="E74" s="55"/>
      <c r="F74" s="35"/>
      <c r="G74" s="68"/>
      <c r="H74" s="35"/>
      <c r="I74" s="35"/>
      <c r="J74" s="68"/>
      <c r="K74" s="35"/>
      <c r="L74" s="35"/>
      <c r="M74" s="68"/>
      <c r="N74" s="35"/>
      <c r="O74" s="35"/>
      <c r="P74" s="68"/>
    </row>
    <row r="75" spans="1:16" ht="15" customHeight="1" x14ac:dyDescent="0.25">
      <c r="A75" s="48"/>
      <c r="C75" s="23"/>
      <c r="D75" s="35"/>
      <c r="E75" s="55"/>
      <c r="F75" s="35"/>
      <c r="G75" s="68"/>
      <c r="H75" s="35"/>
      <c r="I75" s="35"/>
      <c r="J75" s="68"/>
      <c r="K75" s="35"/>
      <c r="L75" s="35"/>
      <c r="M75" s="68"/>
      <c r="N75" s="35"/>
      <c r="O75" s="35"/>
      <c r="P75" s="68"/>
    </row>
    <row r="76" spans="1:16" ht="15" customHeight="1" x14ac:dyDescent="0.25">
      <c r="A76" s="48"/>
      <c r="C76" s="23"/>
      <c r="D76" s="35"/>
      <c r="E76" s="55"/>
      <c r="F76" s="35"/>
      <c r="G76" s="68"/>
      <c r="H76" s="35"/>
      <c r="I76" s="35"/>
      <c r="J76" s="68"/>
      <c r="K76" s="35"/>
      <c r="L76" s="35"/>
      <c r="M76" s="68"/>
      <c r="N76" s="35"/>
      <c r="O76" s="35"/>
      <c r="P76" s="68"/>
    </row>
    <row r="77" spans="1:16" ht="15" customHeight="1" x14ac:dyDescent="0.25">
      <c r="A77" s="48"/>
      <c r="C77" s="23"/>
      <c r="D77" s="35"/>
      <c r="E77" s="55"/>
      <c r="F77" s="35"/>
      <c r="G77" s="68"/>
      <c r="H77" s="35"/>
      <c r="I77" s="35"/>
      <c r="J77" s="68"/>
      <c r="K77" s="35"/>
      <c r="L77" s="35"/>
      <c r="M77" s="68"/>
      <c r="N77" s="35"/>
      <c r="O77" s="35"/>
      <c r="P77" s="68"/>
    </row>
    <row r="78" spans="1:16" ht="15" customHeight="1" x14ac:dyDescent="0.25">
      <c r="A78" s="48"/>
      <c r="C78" s="23"/>
      <c r="D78" s="35"/>
      <c r="E78" s="55"/>
      <c r="F78" s="35"/>
      <c r="G78" s="68"/>
      <c r="H78" s="35"/>
      <c r="I78" s="35"/>
      <c r="J78" s="68"/>
      <c r="K78" s="35"/>
      <c r="L78" s="35"/>
      <c r="M78" s="68"/>
      <c r="N78" s="35"/>
      <c r="O78" s="35"/>
      <c r="P78" s="68"/>
    </row>
    <row r="79" spans="1:16" ht="15" customHeight="1" x14ac:dyDescent="0.25">
      <c r="A79" s="48"/>
      <c r="C79" s="23"/>
      <c r="D79" s="35"/>
      <c r="E79" s="55"/>
      <c r="F79" s="35"/>
      <c r="G79" s="68"/>
      <c r="H79" s="35"/>
      <c r="I79" s="35"/>
      <c r="J79" s="68"/>
      <c r="K79" s="35"/>
      <c r="L79" s="35"/>
      <c r="M79" s="68"/>
      <c r="N79" s="35"/>
      <c r="O79" s="35"/>
      <c r="P79" s="68"/>
    </row>
    <row r="80" spans="1:16" ht="15" customHeight="1" x14ac:dyDescent="0.25">
      <c r="A80" s="48"/>
      <c r="C80" s="23"/>
      <c r="D80" s="35"/>
      <c r="E80" s="55"/>
      <c r="F80" s="35"/>
      <c r="G80" s="68"/>
      <c r="H80" s="35"/>
      <c r="I80" s="35"/>
      <c r="J80" s="68"/>
      <c r="K80" s="35"/>
      <c r="L80" s="35"/>
      <c r="M80" s="68"/>
      <c r="N80" s="35"/>
      <c r="O80" s="35"/>
      <c r="P80" s="68"/>
    </row>
    <row r="81" spans="1:16" ht="15" customHeight="1" x14ac:dyDescent="0.25">
      <c r="A81" s="48"/>
      <c r="C81" s="23"/>
      <c r="D81" s="35"/>
      <c r="E81" s="55"/>
      <c r="F81" s="35"/>
      <c r="G81" s="68"/>
      <c r="H81" s="35"/>
      <c r="I81" s="35"/>
      <c r="J81" s="68"/>
      <c r="K81" s="35"/>
      <c r="L81" s="35"/>
      <c r="M81" s="68"/>
      <c r="N81" s="35"/>
      <c r="O81" s="35"/>
      <c r="P81" s="68"/>
    </row>
    <row r="82" spans="1:16" ht="15" customHeight="1" x14ac:dyDescent="0.25">
      <c r="A82" s="48"/>
      <c r="C82" s="23"/>
      <c r="D82" s="35"/>
      <c r="E82" s="55"/>
      <c r="F82" s="35"/>
      <c r="G82" s="68"/>
      <c r="H82" s="35"/>
      <c r="I82" s="35"/>
      <c r="J82" s="68"/>
      <c r="K82" s="35"/>
      <c r="L82" s="35"/>
      <c r="M82" s="68"/>
      <c r="N82" s="35"/>
      <c r="O82" s="35"/>
      <c r="P82" s="68"/>
    </row>
    <row r="83" spans="1:16" ht="15" customHeight="1" x14ac:dyDescent="0.25">
      <c r="A83" s="48"/>
      <c r="C83" s="23"/>
      <c r="D83" s="35"/>
      <c r="E83" s="55"/>
      <c r="F83" s="35"/>
      <c r="G83" s="68"/>
      <c r="H83" s="35"/>
      <c r="I83" s="35"/>
      <c r="J83" s="68"/>
      <c r="K83" s="35"/>
      <c r="L83" s="35"/>
      <c r="M83" s="68"/>
      <c r="N83" s="35"/>
      <c r="O83" s="35"/>
      <c r="P83" s="68"/>
    </row>
    <row r="84" spans="1:16" ht="15" customHeight="1" x14ac:dyDescent="0.25">
      <c r="A84" s="48"/>
      <c r="C84" s="23"/>
      <c r="D84" s="35"/>
      <c r="E84" s="55"/>
      <c r="F84" s="35"/>
      <c r="G84" s="68"/>
      <c r="H84" s="35"/>
      <c r="I84" s="35"/>
      <c r="J84" s="68"/>
      <c r="K84" s="35"/>
      <c r="L84" s="35"/>
      <c r="M84" s="68"/>
      <c r="N84" s="35"/>
      <c r="O84" s="35"/>
      <c r="P84" s="68"/>
    </row>
    <row r="85" spans="1:16" ht="15" customHeight="1" x14ac:dyDescent="0.25">
      <c r="A85" s="48"/>
      <c r="C85" s="23"/>
      <c r="D85" s="35"/>
      <c r="E85" s="55"/>
      <c r="F85" s="35"/>
      <c r="G85" s="68"/>
      <c r="H85" s="35"/>
      <c r="I85" s="35"/>
      <c r="J85" s="68"/>
      <c r="K85" s="35"/>
      <c r="L85" s="35"/>
      <c r="M85" s="68"/>
      <c r="N85" s="35"/>
      <c r="O85" s="35"/>
      <c r="P85" s="68"/>
    </row>
    <row r="86" spans="1:16" ht="15" customHeight="1" x14ac:dyDescent="0.25">
      <c r="A86" s="48"/>
      <c r="C86" s="23"/>
      <c r="D86" s="35"/>
      <c r="E86" s="55"/>
      <c r="F86" s="35"/>
      <c r="G86" s="68"/>
      <c r="H86" s="35"/>
      <c r="I86" s="35"/>
      <c r="J86" s="68"/>
      <c r="K86" s="35"/>
      <c r="L86" s="35"/>
      <c r="M86" s="68"/>
      <c r="N86" s="35"/>
      <c r="O86" s="35"/>
      <c r="P86" s="68"/>
    </row>
    <row r="87" spans="1:16" ht="15" customHeight="1" x14ac:dyDescent="0.25">
      <c r="A87" s="48"/>
      <c r="C87" s="23"/>
      <c r="D87" s="35"/>
      <c r="E87" s="55"/>
      <c r="F87" s="35"/>
      <c r="G87" s="68"/>
      <c r="H87" s="35"/>
      <c r="I87" s="35"/>
      <c r="J87" s="68"/>
      <c r="K87" s="35"/>
      <c r="L87" s="35"/>
      <c r="M87" s="68"/>
      <c r="N87" s="35"/>
      <c r="O87" s="35"/>
      <c r="P87" s="68"/>
    </row>
    <row r="88" spans="1:16" ht="15" customHeight="1" x14ac:dyDescent="0.25">
      <c r="A88" s="48"/>
      <c r="C88" s="23"/>
      <c r="D88" s="35"/>
      <c r="E88" s="55"/>
      <c r="F88" s="35"/>
      <c r="G88" s="68"/>
      <c r="H88" s="35"/>
      <c r="I88" s="35"/>
      <c r="J88" s="68"/>
      <c r="K88" s="35"/>
      <c r="L88" s="35"/>
      <c r="M88" s="68"/>
      <c r="N88" s="35"/>
      <c r="O88" s="35"/>
      <c r="P88" s="68"/>
    </row>
    <row r="89" spans="1:16" ht="15" customHeight="1" x14ac:dyDescent="0.25">
      <c r="A89" s="48"/>
      <c r="C89" s="23"/>
      <c r="D89" s="35"/>
      <c r="E89" s="55"/>
      <c r="F89" s="35"/>
      <c r="G89" s="68"/>
      <c r="H89" s="35"/>
      <c r="I89" s="35"/>
      <c r="J89" s="68"/>
      <c r="K89" s="35"/>
      <c r="L89" s="35"/>
      <c r="M89" s="68"/>
      <c r="N89" s="35"/>
      <c r="O89" s="35"/>
      <c r="P89" s="68"/>
    </row>
    <row r="90" spans="1:16" ht="15" customHeight="1" x14ac:dyDescent="0.25">
      <c r="A90" s="48"/>
      <c r="C90" s="23"/>
      <c r="D90" s="35"/>
      <c r="E90" s="55"/>
      <c r="F90" s="35"/>
      <c r="G90" s="68"/>
      <c r="H90" s="35"/>
      <c r="I90" s="35"/>
      <c r="J90" s="68"/>
      <c r="K90" s="35"/>
      <c r="L90" s="35"/>
      <c r="M90" s="68"/>
      <c r="N90" s="35"/>
      <c r="O90" s="35"/>
      <c r="P90" s="68"/>
    </row>
    <row r="91" spans="1:16" ht="15" customHeight="1" x14ac:dyDescent="0.25">
      <c r="A91" s="48"/>
      <c r="C91" s="23"/>
      <c r="D91" s="35"/>
      <c r="E91" s="55"/>
      <c r="F91" s="35"/>
      <c r="G91" s="68"/>
      <c r="H91" s="35"/>
      <c r="I91" s="35"/>
      <c r="J91" s="68"/>
      <c r="K91" s="35"/>
      <c r="L91" s="35"/>
      <c r="M91" s="68"/>
      <c r="N91" s="35"/>
      <c r="O91" s="35"/>
      <c r="P91" s="68"/>
    </row>
    <row r="92" spans="1:16" ht="15" customHeight="1" x14ac:dyDescent="0.25">
      <c r="A92" s="48"/>
      <c r="C92" s="23"/>
      <c r="D92" s="35"/>
      <c r="E92" s="55"/>
      <c r="F92" s="35"/>
      <c r="G92" s="68"/>
      <c r="H92" s="35"/>
      <c r="I92" s="35"/>
      <c r="J92" s="68"/>
      <c r="K92" s="35"/>
      <c r="L92" s="35"/>
      <c r="M92" s="68"/>
      <c r="N92" s="35"/>
      <c r="O92" s="35"/>
      <c r="P92" s="68"/>
    </row>
    <row r="93" spans="1:16" ht="15" customHeight="1" x14ac:dyDescent="0.25">
      <c r="A93" s="48"/>
      <c r="C93" s="23"/>
      <c r="D93" s="35"/>
      <c r="E93" s="55"/>
      <c r="F93" s="35"/>
      <c r="G93" s="68"/>
      <c r="H93" s="35"/>
      <c r="I93" s="35"/>
      <c r="J93" s="68"/>
      <c r="K93" s="35"/>
      <c r="L93" s="35"/>
      <c r="M93" s="68"/>
      <c r="N93" s="35"/>
      <c r="O93" s="35"/>
      <c r="P93" s="68"/>
    </row>
    <row r="94" spans="1:16" ht="15" customHeight="1" x14ac:dyDescent="0.25">
      <c r="A94" s="48"/>
      <c r="C94" s="23"/>
      <c r="D94" s="35"/>
      <c r="E94" s="55"/>
      <c r="F94" s="35"/>
      <c r="G94" s="68"/>
      <c r="H94" s="35"/>
      <c r="I94" s="35"/>
      <c r="J94" s="68"/>
      <c r="K94" s="35"/>
      <c r="L94" s="35"/>
      <c r="M94" s="68"/>
      <c r="N94" s="35"/>
      <c r="O94" s="35"/>
      <c r="P94" s="68"/>
    </row>
    <row r="95" spans="1:16" ht="15" customHeight="1" x14ac:dyDescent="0.25">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220" priority="30" operator="notEqual">
      <formula>H8+K8+N8</formula>
    </cfRule>
  </conditionalFormatting>
  <conditionalFormatting sqref="D20:D30">
    <cfRule type="cellIs" dxfId="219" priority="29" operator="notEqual">
      <formula>H20+K20+N20</formula>
    </cfRule>
  </conditionalFormatting>
  <conditionalFormatting sqref="D32:D42">
    <cfRule type="cellIs" dxfId="218" priority="28" operator="notEqual">
      <formula>H32+K32+N32</formula>
    </cfRule>
  </conditionalFormatting>
  <conditionalFormatting sqref="D44:D54">
    <cfRule type="cellIs" dxfId="217" priority="27" operator="notEqual">
      <formula>H44+K44+N44</formula>
    </cfRule>
  </conditionalFormatting>
  <conditionalFormatting sqref="D56:D66">
    <cfRule type="cellIs" dxfId="216" priority="26" operator="notEqual">
      <formula>H56+K56+N56</formula>
    </cfRule>
  </conditionalFormatting>
  <conditionalFormatting sqref="D19">
    <cfRule type="cellIs" dxfId="215" priority="25" operator="notEqual">
      <formula>SUM(D8:D18)</formula>
    </cfRule>
  </conditionalFormatting>
  <conditionalFormatting sqref="D31">
    <cfRule type="cellIs" dxfId="214" priority="24" operator="notEqual">
      <formula>H31+K31+N31</formula>
    </cfRule>
  </conditionalFormatting>
  <conditionalFormatting sqref="D31">
    <cfRule type="cellIs" dxfId="213" priority="23" operator="notEqual">
      <formula>SUM(D20:D30)</formula>
    </cfRule>
  </conditionalFormatting>
  <conditionalFormatting sqref="D43">
    <cfRule type="cellIs" dxfId="212" priority="22" operator="notEqual">
      <formula>H43+K43+N43</formula>
    </cfRule>
  </conditionalFormatting>
  <conditionalFormatting sqref="D43">
    <cfRule type="cellIs" dxfId="211" priority="21" operator="notEqual">
      <formula>SUM(D32:D42)</formula>
    </cfRule>
  </conditionalFormatting>
  <conditionalFormatting sqref="D55">
    <cfRule type="cellIs" dxfId="210" priority="20" operator="notEqual">
      <formula>H55+K55+N55</formula>
    </cfRule>
  </conditionalFormatting>
  <conditionalFormatting sqref="D55">
    <cfRule type="cellIs" dxfId="209" priority="19" operator="notEqual">
      <formula>SUM(D44:D54)</formula>
    </cfRule>
  </conditionalFormatting>
  <conditionalFormatting sqref="D67">
    <cfRule type="cellIs" dxfId="208" priority="18" operator="notEqual">
      <formula>H67+K67+N67</formula>
    </cfRule>
  </conditionalFormatting>
  <conditionalFormatting sqref="D67">
    <cfRule type="cellIs" dxfId="207" priority="17" operator="notEqual">
      <formula>SUM(D56:D66)</formula>
    </cfRule>
  </conditionalFormatting>
  <conditionalFormatting sqref="H19">
    <cfRule type="cellIs" dxfId="206" priority="16" operator="notEqual">
      <formula>SUM(H8:H18)</formula>
    </cfRule>
  </conditionalFormatting>
  <conditionalFormatting sqref="K19">
    <cfRule type="cellIs" dxfId="205" priority="15" operator="notEqual">
      <formula>SUM(K8:K18)</formula>
    </cfRule>
  </conditionalFormatting>
  <conditionalFormatting sqref="N19">
    <cfRule type="cellIs" dxfId="204" priority="14" operator="notEqual">
      <formula>SUM(N8:N18)</formula>
    </cfRule>
  </conditionalFormatting>
  <conditionalFormatting sqref="H31">
    <cfRule type="cellIs" dxfId="203" priority="13" operator="notEqual">
      <formula>SUM(H20:H30)</formula>
    </cfRule>
  </conditionalFormatting>
  <conditionalFormatting sqref="K31">
    <cfRule type="cellIs" dxfId="202" priority="12" operator="notEqual">
      <formula>SUM(K20:K30)</formula>
    </cfRule>
  </conditionalFormatting>
  <conditionalFormatting sqref="N31">
    <cfRule type="cellIs" dxfId="201" priority="11" operator="notEqual">
      <formula>SUM(N20:N30)</formula>
    </cfRule>
  </conditionalFormatting>
  <conditionalFormatting sqref="H43">
    <cfRule type="cellIs" dxfId="200" priority="10" operator="notEqual">
      <formula>SUM(H32:H42)</formula>
    </cfRule>
  </conditionalFormatting>
  <conditionalFormatting sqref="K43">
    <cfRule type="cellIs" dxfId="199" priority="9" operator="notEqual">
      <formula>SUM(K32:K42)</formula>
    </cfRule>
  </conditionalFormatting>
  <conditionalFormatting sqref="N43">
    <cfRule type="cellIs" dxfId="198" priority="8" operator="notEqual">
      <formula>SUM(N32:N42)</formula>
    </cfRule>
  </conditionalFormatting>
  <conditionalFormatting sqref="H55">
    <cfRule type="cellIs" dxfId="197" priority="7" operator="notEqual">
      <formula>SUM(H44:H54)</formula>
    </cfRule>
  </conditionalFormatting>
  <conditionalFormatting sqref="K55">
    <cfRule type="cellIs" dxfId="196" priority="6" operator="notEqual">
      <formula>SUM(K44:K54)</formula>
    </cfRule>
  </conditionalFormatting>
  <conditionalFormatting sqref="N55">
    <cfRule type="cellIs" dxfId="195" priority="5" operator="notEqual">
      <formula>SUM(N44:N54)</formula>
    </cfRule>
  </conditionalFormatting>
  <conditionalFormatting sqref="H67">
    <cfRule type="cellIs" dxfId="194" priority="4" operator="notEqual">
      <formula>SUM(H56:H66)</formula>
    </cfRule>
  </conditionalFormatting>
  <conditionalFormatting sqref="K67">
    <cfRule type="cellIs" dxfId="193" priority="3" operator="notEqual">
      <formula>SUM(K56:K66)</formula>
    </cfRule>
  </conditionalFormatting>
  <conditionalFormatting sqref="N67">
    <cfRule type="cellIs" dxfId="192" priority="2" operator="notEqual">
      <formula>SUM(N56:N66)</formula>
    </cfRule>
  </conditionalFormatting>
  <conditionalFormatting sqref="D32:D43">
    <cfRule type="cellIs" dxfId="19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D8" sqref="D8"/>
    </sheetView>
  </sheetViews>
  <sheetFormatPr baseColWidth="10" defaultColWidth="10.5703125" defaultRowHeight="15" customHeight="1" x14ac:dyDescent="0.25"/>
  <cols>
    <col min="1" max="1" width="5" style="3" customWidth="1"/>
    <col min="2" max="2" width="14.7109375" style="1" customWidth="1"/>
    <col min="3" max="3" width="15.7109375" style="80" customWidth="1"/>
    <col min="4" max="4" width="16.42578125" style="36" customWidth="1"/>
    <col min="5" max="5" width="12.28515625" style="49" customWidth="1"/>
    <col min="6" max="6" width="16.42578125" style="36" customWidth="1"/>
    <col min="7" max="7" width="16.42578125" style="62" customWidth="1"/>
    <col min="8" max="9" width="16.42578125" style="36" customWidth="1"/>
    <col min="10" max="10" width="16.42578125" style="62" customWidth="1"/>
    <col min="11" max="12" width="16.42578125" style="36" customWidth="1"/>
    <col min="13" max="13" width="16.42578125" style="62" customWidth="1"/>
    <col min="14" max="15" width="16.42578125" style="36" customWidth="1"/>
    <col min="16" max="16" width="16.42578125" style="62" customWidth="1"/>
    <col min="17" max="28" width="16.42578125" style="1" customWidth="1"/>
    <col min="29" max="16384" width="10.5703125" style="1"/>
  </cols>
  <sheetData>
    <row r="1" spans="1:16" ht="15" customHeight="1" x14ac:dyDescent="0.25">
      <c r="B1" s="42"/>
    </row>
    <row r="2" spans="1:16" ht="24.6" customHeight="1" x14ac:dyDescent="0.25">
      <c r="A2" s="101" t="s">
        <v>73</v>
      </c>
      <c r="B2" s="101"/>
      <c r="C2" s="101"/>
      <c r="D2" s="101"/>
      <c r="E2" s="101"/>
      <c r="F2" s="101"/>
      <c r="G2" s="101"/>
      <c r="H2" s="101"/>
      <c r="I2" s="101"/>
      <c r="J2" s="101"/>
      <c r="K2" s="101"/>
      <c r="L2" s="101"/>
      <c r="M2" s="101"/>
      <c r="N2" s="101"/>
      <c r="O2" s="101"/>
      <c r="P2" s="101"/>
    </row>
    <row r="3" spans="1:16" s="21" customFormat="1" ht="15" customHeight="1" x14ac:dyDescent="0.25">
      <c r="A3" s="102" t="str">
        <f>+Notas!C6</f>
        <v>DICIEMBRE 2020 Y DICIEMBRE 2021</v>
      </c>
      <c r="B3" s="102"/>
      <c r="C3" s="102"/>
      <c r="D3" s="102"/>
      <c r="E3" s="102"/>
      <c r="F3" s="102"/>
      <c r="G3" s="102"/>
      <c r="H3" s="102"/>
      <c r="I3" s="102"/>
      <c r="J3" s="102"/>
      <c r="K3" s="102"/>
      <c r="L3" s="102"/>
      <c r="M3" s="102"/>
      <c r="N3" s="102"/>
      <c r="O3" s="102"/>
      <c r="P3" s="102"/>
    </row>
    <row r="4" spans="1:16" ht="15" customHeight="1" x14ac:dyDescent="0.25">
      <c r="A4" s="34"/>
      <c r="B4" s="34"/>
      <c r="C4" s="40"/>
      <c r="D4" s="57"/>
      <c r="E4" s="50"/>
      <c r="F4" s="57"/>
      <c r="G4" s="63"/>
      <c r="H4" s="57"/>
      <c r="I4" s="57"/>
      <c r="J4" s="63"/>
      <c r="K4" s="57"/>
      <c r="L4" s="57"/>
      <c r="M4" s="63"/>
      <c r="N4" s="57"/>
      <c r="O4" s="57"/>
      <c r="P4" s="63"/>
    </row>
    <row r="5" spans="1:16" ht="15" customHeight="1" x14ac:dyDescent="0.25">
      <c r="A5" s="20"/>
      <c r="B5" s="20"/>
      <c r="C5" s="20"/>
      <c r="D5" s="58"/>
      <c r="E5" s="51"/>
      <c r="F5" s="58"/>
      <c r="G5" s="64"/>
      <c r="H5" s="58"/>
      <c r="I5" s="58"/>
      <c r="J5" s="64"/>
      <c r="K5" s="58"/>
      <c r="L5" s="58"/>
      <c r="M5" s="64"/>
      <c r="N5" s="58"/>
      <c r="O5" s="58"/>
      <c r="P5" s="64"/>
    </row>
    <row r="6" spans="1:16" ht="21.6" customHeight="1" x14ac:dyDescent="0.25">
      <c r="A6" s="103" t="s">
        <v>5</v>
      </c>
      <c r="B6" s="103" t="s">
        <v>35</v>
      </c>
      <c r="C6" s="105" t="s">
        <v>36</v>
      </c>
      <c r="D6" s="107" t="s">
        <v>37</v>
      </c>
      <c r="E6" s="107"/>
      <c r="F6" s="107"/>
      <c r="G6" s="107"/>
      <c r="H6" s="108" t="s">
        <v>42</v>
      </c>
      <c r="I6" s="107"/>
      <c r="J6" s="109"/>
      <c r="K6" s="107" t="s">
        <v>43</v>
      </c>
      <c r="L6" s="107"/>
      <c r="M6" s="107"/>
      <c r="N6" s="108" t="s">
        <v>44</v>
      </c>
      <c r="O6" s="107"/>
      <c r="P6" s="109"/>
    </row>
    <row r="7" spans="1:16" s="2" customFormat="1" ht="40.799999999999997" x14ac:dyDescent="0.25">
      <c r="A7" s="104"/>
      <c r="B7" s="104"/>
      <c r="C7" s="106"/>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5">
      <c r="A8" s="110">
        <v>1</v>
      </c>
      <c r="B8" s="113" t="s">
        <v>45</v>
      </c>
      <c r="C8" s="84" t="s">
        <v>46</v>
      </c>
      <c r="D8" s="44">
        <v>12</v>
      </c>
      <c r="E8" s="53">
        <v>0.13483100000000001</v>
      </c>
      <c r="F8" s="44">
        <v>50963.241990000002</v>
      </c>
      <c r="G8" s="66">
        <v>0</v>
      </c>
      <c r="H8" s="43">
        <v>3</v>
      </c>
      <c r="I8" s="44">
        <v>51125.421304000003</v>
      </c>
      <c r="J8" s="74">
        <v>0</v>
      </c>
      <c r="K8" s="44">
        <v>9</v>
      </c>
      <c r="L8" s="44">
        <v>50909.182218000002</v>
      </c>
      <c r="M8" s="66">
        <v>0</v>
      </c>
      <c r="N8" s="43">
        <v>0</v>
      </c>
      <c r="O8" s="44">
        <v>0</v>
      </c>
      <c r="P8" s="74">
        <v>0</v>
      </c>
    </row>
    <row r="9" spans="1:16" ht="15" customHeight="1" x14ac:dyDescent="0.25">
      <c r="A9" s="111"/>
      <c r="B9" s="114"/>
      <c r="C9" s="84" t="s">
        <v>47</v>
      </c>
      <c r="D9" s="44">
        <v>286</v>
      </c>
      <c r="E9" s="53">
        <v>0.249782</v>
      </c>
      <c r="F9" s="44">
        <v>61858.178628000001</v>
      </c>
      <c r="G9" s="66">
        <v>3.1468999999999997E-2</v>
      </c>
      <c r="H9" s="43">
        <v>36</v>
      </c>
      <c r="I9" s="44">
        <v>83069.179478000005</v>
      </c>
      <c r="J9" s="74">
        <v>5.5556000000000001E-2</v>
      </c>
      <c r="K9" s="44">
        <v>250</v>
      </c>
      <c r="L9" s="44">
        <v>58803.794505999998</v>
      </c>
      <c r="M9" s="66">
        <v>2.8000000000000001E-2</v>
      </c>
      <c r="N9" s="43">
        <v>0</v>
      </c>
      <c r="O9" s="44">
        <v>0</v>
      </c>
      <c r="P9" s="74">
        <v>0</v>
      </c>
    </row>
    <row r="10" spans="1:16" ht="15" customHeight="1" x14ac:dyDescent="0.25">
      <c r="A10" s="111"/>
      <c r="B10" s="114"/>
      <c r="C10" s="84" t="s">
        <v>48</v>
      </c>
      <c r="D10" s="44">
        <v>805</v>
      </c>
      <c r="E10" s="53">
        <v>0.12783900000000001</v>
      </c>
      <c r="F10" s="44">
        <v>71349.119218000007</v>
      </c>
      <c r="G10" s="66">
        <v>0.109317</v>
      </c>
      <c r="H10" s="43">
        <v>195</v>
      </c>
      <c r="I10" s="44">
        <v>92971.174169000005</v>
      </c>
      <c r="J10" s="74">
        <v>0.189744</v>
      </c>
      <c r="K10" s="44">
        <v>610</v>
      </c>
      <c r="L10" s="44">
        <v>64437.150831999999</v>
      </c>
      <c r="M10" s="66">
        <v>8.3607000000000001E-2</v>
      </c>
      <c r="N10" s="43">
        <v>0</v>
      </c>
      <c r="O10" s="44">
        <v>0</v>
      </c>
      <c r="P10" s="74">
        <v>0</v>
      </c>
    </row>
    <row r="11" spans="1:16" ht="15" customHeight="1" x14ac:dyDescent="0.25">
      <c r="A11" s="111"/>
      <c r="B11" s="114"/>
      <c r="C11" s="84" t="s">
        <v>49</v>
      </c>
      <c r="D11" s="44">
        <v>960</v>
      </c>
      <c r="E11" s="53">
        <v>8.1390000000000004E-2</v>
      </c>
      <c r="F11" s="44">
        <v>88901.068209999998</v>
      </c>
      <c r="G11" s="66">
        <v>0.247917</v>
      </c>
      <c r="H11" s="43">
        <v>254</v>
      </c>
      <c r="I11" s="44">
        <v>126994.68104900001</v>
      </c>
      <c r="J11" s="74">
        <v>0.39370100000000002</v>
      </c>
      <c r="K11" s="44">
        <v>706</v>
      </c>
      <c r="L11" s="44">
        <v>75196.000700999997</v>
      </c>
      <c r="M11" s="66">
        <v>0.195467</v>
      </c>
      <c r="N11" s="43">
        <v>0</v>
      </c>
      <c r="O11" s="44">
        <v>0</v>
      </c>
      <c r="P11" s="74">
        <v>0</v>
      </c>
    </row>
    <row r="12" spans="1:16" ht="15" customHeight="1" x14ac:dyDescent="0.25">
      <c r="A12" s="111"/>
      <c r="B12" s="114"/>
      <c r="C12" s="84" t="s">
        <v>50</v>
      </c>
      <c r="D12" s="44">
        <v>735</v>
      </c>
      <c r="E12" s="53">
        <v>6.5147999999999998E-2</v>
      </c>
      <c r="F12" s="44">
        <v>107562.94782099999</v>
      </c>
      <c r="G12" s="66">
        <v>0.45034000000000002</v>
      </c>
      <c r="H12" s="43">
        <v>204</v>
      </c>
      <c r="I12" s="44">
        <v>147037.12357</v>
      </c>
      <c r="J12" s="74">
        <v>0.67156899999999997</v>
      </c>
      <c r="K12" s="44">
        <v>531</v>
      </c>
      <c r="L12" s="44">
        <v>92397.727759000001</v>
      </c>
      <c r="M12" s="66">
        <v>0.36534800000000001</v>
      </c>
      <c r="N12" s="43">
        <v>0</v>
      </c>
      <c r="O12" s="44">
        <v>0</v>
      </c>
      <c r="P12" s="74">
        <v>0</v>
      </c>
    </row>
    <row r="13" spans="1:16" ht="15" customHeight="1" x14ac:dyDescent="0.25">
      <c r="A13" s="111"/>
      <c r="B13" s="114"/>
      <c r="C13" s="84" t="s">
        <v>51</v>
      </c>
      <c r="D13" s="44">
        <v>588</v>
      </c>
      <c r="E13" s="53">
        <v>5.9400000000000001E-2</v>
      </c>
      <c r="F13" s="44">
        <v>111976.41261299999</v>
      </c>
      <c r="G13" s="66">
        <v>0.579932</v>
      </c>
      <c r="H13" s="43">
        <v>166</v>
      </c>
      <c r="I13" s="44">
        <v>137505.387701</v>
      </c>
      <c r="J13" s="74">
        <v>0.710843</v>
      </c>
      <c r="K13" s="44">
        <v>422</v>
      </c>
      <c r="L13" s="44">
        <v>101934.20914200001</v>
      </c>
      <c r="M13" s="66">
        <v>0.52843600000000002</v>
      </c>
      <c r="N13" s="43">
        <v>0</v>
      </c>
      <c r="O13" s="44">
        <v>0</v>
      </c>
      <c r="P13" s="74">
        <v>0</v>
      </c>
    </row>
    <row r="14" spans="1:16" s="3" customFormat="1" ht="15" customHeight="1" x14ac:dyDescent="0.25">
      <c r="A14" s="111"/>
      <c r="B14" s="114"/>
      <c r="C14" s="84" t="s">
        <v>52</v>
      </c>
      <c r="D14" s="35">
        <v>435</v>
      </c>
      <c r="E14" s="55">
        <v>5.1055999999999997E-2</v>
      </c>
      <c r="F14" s="35">
        <v>120028.28716199999</v>
      </c>
      <c r="G14" s="68">
        <v>0.71264400000000006</v>
      </c>
      <c r="H14" s="43">
        <v>102</v>
      </c>
      <c r="I14" s="44">
        <v>135040.79765600001</v>
      </c>
      <c r="J14" s="74">
        <v>0.67647100000000004</v>
      </c>
      <c r="K14" s="35">
        <v>333</v>
      </c>
      <c r="L14" s="35">
        <v>115429.860525</v>
      </c>
      <c r="M14" s="68">
        <v>0.72372400000000003</v>
      </c>
      <c r="N14" s="43">
        <v>0</v>
      </c>
      <c r="O14" s="44">
        <v>0</v>
      </c>
      <c r="P14" s="74">
        <v>0</v>
      </c>
    </row>
    <row r="15" spans="1:16" ht="15" customHeight="1" x14ac:dyDescent="0.25">
      <c r="A15" s="111"/>
      <c r="B15" s="114"/>
      <c r="C15" s="84" t="s">
        <v>53</v>
      </c>
      <c r="D15" s="44">
        <v>305</v>
      </c>
      <c r="E15" s="53">
        <v>4.7694E-2</v>
      </c>
      <c r="F15" s="44">
        <v>127913.818774</v>
      </c>
      <c r="G15" s="66">
        <v>0.70491800000000004</v>
      </c>
      <c r="H15" s="43">
        <v>78</v>
      </c>
      <c r="I15" s="44">
        <v>137784.26990099999</v>
      </c>
      <c r="J15" s="74">
        <v>0.60256399999999999</v>
      </c>
      <c r="K15" s="44">
        <v>227</v>
      </c>
      <c r="L15" s="44">
        <v>124522.210016</v>
      </c>
      <c r="M15" s="66">
        <v>0.74008799999999997</v>
      </c>
      <c r="N15" s="43">
        <v>0</v>
      </c>
      <c r="O15" s="44">
        <v>0</v>
      </c>
      <c r="P15" s="74">
        <v>0</v>
      </c>
    </row>
    <row r="16" spans="1:16" ht="15" customHeight="1" x14ac:dyDescent="0.25">
      <c r="A16" s="111"/>
      <c r="B16" s="114"/>
      <c r="C16" s="84" t="s">
        <v>54</v>
      </c>
      <c r="D16" s="44">
        <v>258</v>
      </c>
      <c r="E16" s="53">
        <v>5.0568000000000002E-2</v>
      </c>
      <c r="F16" s="44">
        <v>129686.964427</v>
      </c>
      <c r="G16" s="66">
        <v>0.546512</v>
      </c>
      <c r="H16" s="43">
        <v>75</v>
      </c>
      <c r="I16" s="44">
        <v>135659.88136</v>
      </c>
      <c r="J16" s="74">
        <v>0.346667</v>
      </c>
      <c r="K16" s="44">
        <v>183</v>
      </c>
      <c r="L16" s="44">
        <v>127239.047651</v>
      </c>
      <c r="M16" s="66">
        <v>0.62841499999999995</v>
      </c>
      <c r="N16" s="43">
        <v>0</v>
      </c>
      <c r="O16" s="44">
        <v>0</v>
      </c>
      <c r="P16" s="74">
        <v>0</v>
      </c>
    </row>
    <row r="17" spans="1:16" ht="15" customHeight="1" x14ac:dyDescent="0.25">
      <c r="A17" s="111"/>
      <c r="B17" s="114"/>
      <c r="C17" s="84" t="s">
        <v>55</v>
      </c>
      <c r="D17" s="44">
        <v>209</v>
      </c>
      <c r="E17" s="53">
        <v>5.7480999999999997E-2</v>
      </c>
      <c r="F17" s="44">
        <v>148882.14873700001</v>
      </c>
      <c r="G17" s="66">
        <v>0.62200999999999995</v>
      </c>
      <c r="H17" s="43">
        <v>95</v>
      </c>
      <c r="I17" s="44">
        <v>144820.74293099999</v>
      </c>
      <c r="J17" s="74">
        <v>0.35789500000000002</v>
      </c>
      <c r="K17" s="44">
        <v>114</v>
      </c>
      <c r="L17" s="44">
        <v>152266.653575</v>
      </c>
      <c r="M17" s="66">
        <v>0.84210499999999999</v>
      </c>
      <c r="N17" s="43">
        <v>0</v>
      </c>
      <c r="O17" s="44">
        <v>0</v>
      </c>
      <c r="P17" s="74">
        <v>0</v>
      </c>
    </row>
    <row r="18" spans="1:16" s="3" customFormat="1" ht="15" customHeight="1" x14ac:dyDescent="0.25">
      <c r="A18" s="111"/>
      <c r="B18" s="114"/>
      <c r="C18" s="84" t="s">
        <v>56</v>
      </c>
      <c r="D18" s="35">
        <v>318</v>
      </c>
      <c r="E18" s="55">
        <v>6.5742999999999996E-2</v>
      </c>
      <c r="F18" s="35">
        <v>183816.76918100001</v>
      </c>
      <c r="G18" s="68">
        <v>0.336478</v>
      </c>
      <c r="H18" s="43">
        <v>120</v>
      </c>
      <c r="I18" s="44">
        <v>163791.56057500001</v>
      </c>
      <c r="J18" s="74">
        <v>8.3333000000000004E-2</v>
      </c>
      <c r="K18" s="35">
        <v>198</v>
      </c>
      <c r="L18" s="35">
        <v>195953.25924499999</v>
      </c>
      <c r="M18" s="68">
        <v>0.48989899999999997</v>
      </c>
      <c r="N18" s="43">
        <v>0</v>
      </c>
      <c r="O18" s="44">
        <v>0</v>
      </c>
      <c r="P18" s="74">
        <v>0</v>
      </c>
    </row>
    <row r="19" spans="1:16" s="3" customFormat="1" ht="15" customHeight="1" x14ac:dyDescent="0.25">
      <c r="A19" s="112"/>
      <c r="B19" s="115"/>
      <c r="C19" s="85" t="s">
        <v>9</v>
      </c>
      <c r="D19" s="46">
        <v>4911</v>
      </c>
      <c r="E19" s="54">
        <v>7.1177000000000004E-2</v>
      </c>
      <c r="F19" s="46">
        <v>105933.683538</v>
      </c>
      <c r="G19" s="67">
        <v>0.38892300000000002</v>
      </c>
      <c r="H19" s="87">
        <v>1328</v>
      </c>
      <c r="I19" s="46">
        <v>131370.59156900001</v>
      </c>
      <c r="J19" s="75">
        <v>0.436747</v>
      </c>
      <c r="K19" s="46">
        <v>3583</v>
      </c>
      <c r="L19" s="46">
        <v>96505.770095999993</v>
      </c>
      <c r="M19" s="67">
        <v>0.371197</v>
      </c>
      <c r="N19" s="87">
        <v>0</v>
      </c>
      <c r="O19" s="46">
        <v>0</v>
      </c>
      <c r="P19" s="75">
        <v>0</v>
      </c>
    </row>
    <row r="20" spans="1:16" ht="15" customHeight="1" x14ac:dyDescent="0.25">
      <c r="A20" s="110">
        <v>2</v>
      </c>
      <c r="B20" s="113" t="s">
        <v>57</v>
      </c>
      <c r="C20" s="84" t="s">
        <v>46</v>
      </c>
      <c r="D20" s="44">
        <v>46</v>
      </c>
      <c r="E20" s="53">
        <v>0.51685400000000004</v>
      </c>
      <c r="F20" s="44">
        <v>61992.304347999998</v>
      </c>
      <c r="G20" s="66">
        <v>0.108696</v>
      </c>
      <c r="H20" s="43">
        <v>14</v>
      </c>
      <c r="I20" s="44">
        <v>61532.857143000001</v>
      </c>
      <c r="J20" s="74">
        <v>0.214286</v>
      </c>
      <c r="K20" s="44">
        <v>32</v>
      </c>
      <c r="L20" s="44">
        <v>62193.3125</v>
      </c>
      <c r="M20" s="66">
        <v>6.25E-2</v>
      </c>
      <c r="N20" s="43">
        <v>0</v>
      </c>
      <c r="O20" s="44">
        <v>0</v>
      </c>
      <c r="P20" s="74">
        <v>0</v>
      </c>
    </row>
    <row r="21" spans="1:16" ht="15" customHeight="1" x14ac:dyDescent="0.25">
      <c r="A21" s="111"/>
      <c r="B21" s="114"/>
      <c r="C21" s="84" t="s">
        <v>47</v>
      </c>
      <c r="D21" s="44">
        <v>416</v>
      </c>
      <c r="E21" s="53">
        <v>0.363319</v>
      </c>
      <c r="F21" s="44">
        <v>74119.507211999997</v>
      </c>
      <c r="G21" s="66">
        <v>6.0095999999999997E-2</v>
      </c>
      <c r="H21" s="43">
        <v>153</v>
      </c>
      <c r="I21" s="44">
        <v>78266.784314000004</v>
      </c>
      <c r="J21" s="74">
        <v>9.8039000000000001E-2</v>
      </c>
      <c r="K21" s="44">
        <v>263</v>
      </c>
      <c r="L21" s="44">
        <v>71706.832699999999</v>
      </c>
      <c r="M21" s="66">
        <v>3.8023000000000001E-2</v>
      </c>
      <c r="N21" s="43">
        <v>0</v>
      </c>
      <c r="O21" s="44">
        <v>0</v>
      </c>
      <c r="P21" s="74">
        <v>0</v>
      </c>
    </row>
    <row r="22" spans="1:16" ht="15" customHeight="1" x14ac:dyDescent="0.25">
      <c r="A22" s="111"/>
      <c r="B22" s="114"/>
      <c r="C22" s="84" t="s">
        <v>48</v>
      </c>
      <c r="D22" s="44">
        <v>1320</v>
      </c>
      <c r="E22" s="53">
        <v>0.209624</v>
      </c>
      <c r="F22" s="44">
        <v>85577.944696999999</v>
      </c>
      <c r="G22" s="66">
        <v>9.4697000000000003E-2</v>
      </c>
      <c r="H22" s="43">
        <v>600</v>
      </c>
      <c r="I22" s="44">
        <v>88981.036666999993</v>
      </c>
      <c r="J22" s="74">
        <v>0.123333</v>
      </c>
      <c r="K22" s="44">
        <v>720</v>
      </c>
      <c r="L22" s="44">
        <v>82742.034721999997</v>
      </c>
      <c r="M22" s="66">
        <v>7.0832999999999993E-2</v>
      </c>
      <c r="N22" s="43">
        <v>0</v>
      </c>
      <c r="O22" s="44">
        <v>0</v>
      </c>
      <c r="P22" s="74">
        <v>0</v>
      </c>
    </row>
    <row r="23" spans="1:16" ht="15" customHeight="1" x14ac:dyDescent="0.25">
      <c r="A23" s="111"/>
      <c r="B23" s="114"/>
      <c r="C23" s="84" t="s">
        <v>49</v>
      </c>
      <c r="D23" s="44">
        <v>1202</v>
      </c>
      <c r="E23" s="53">
        <v>0.101908</v>
      </c>
      <c r="F23" s="44">
        <v>96058.350250000003</v>
      </c>
      <c r="G23" s="66">
        <v>0.24292800000000001</v>
      </c>
      <c r="H23" s="43">
        <v>567</v>
      </c>
      <c r="I23" s="44">
        <v>102049.040564</v>
      </c>
      <c r="J23" s="74">
        <v>0.33156999999999998</v>
      </c>
      <c r="K23" s="44">
        <v>635</v>
      </c>
      <c r="L23" s="44">
        <v>90709.182677000004</v>
      </c>
      <c r="M23" s="66">
        <v>0.16378000000000001</v>
      </c>
      <c r="N23" s="43">
        <v>0</v>
      </c>
      <c r="O23" s="44">
        <v>0</v>
      </c>
      <c r="P23" s="74">
        <v>0</v>
      </c>
    </row>
    <row r="24" spans="1:16" ht="15" customHeight="1" x14ac:dyDescent="0.25">
      <c r="A24" s="111"/>
      <c r="B24" s="114"/>
      <c r="C24" s="84" t="s">
        <v>50</v>
      </c>
      <c r="D24" s="44">
        <v>694</v>
      </c>
      <c r="E24" s="53">
        <v>6.1513999999999999E-2</v>
      </c>
      <c r="F24" s="44">
        <v>112465.145533</v>
      </c>
      <c r="G24" s="66">
        <v>0.40633999999999998</v>
      </c>
      <c r="H24" s="43">
        <v>317</v>
      </c>
      <c r="I24" s="44">
        <v>121859.397476</v>
      </c>
      <c r="J24" s="74">
        <v>0.51104099999999997</v>
      </c>
      <c r="K24" s="44">
        <v>377</v>
      </c>
      <c r="L24" s="44">
        <v>104566</v>
      </c>
      <c r="M24" s="66">
        <v>0.31830199999999997</v>
      </c>
      <c r="N24" s="43">
        <v>0</v>
      </c>
      <c r="O24" s="44">
        <v>0</v>
      </c>
      <c r="P24" s="74">
        <v>0</v>
      </c>
    </row>
    <row r="25" spans="1:16" ht="15" customHeight="1" x14ac:dyDescent="0.25">
      <c r="A25" s="111"/>
      <c r="B25" s="114"/>
      <c r="C25" s="84" t="s">
        <v>51</v>
      </c>
      <c r="D25" s="44">
        <v>459</v>
      </c>
      <c r="E25" s="53">
        <v>4.6367999999999999E-2</v>
      </c>
      <c r="F25" s="44">
        <v>115596.61655799999</v>
      </c>
      <c r="G25" s="66">
        <v>0.42919400000000002</v>
      </c>
      <c r="H25" s="43">
        <v>185</v>
      </c>
      <c r="I25" s="44">
        <v>122004.583784</v>
      </c>
      <c r="J25" s="74">
        <v>0.47567599999999999</v>
      </c>
      <c r="K25" s="44">
        <v>274</v>
      </c>
      <c r="L25" s="44">
        <v>111270.069343</v>
      </c>
      <c r="M25" s="66">
        <v>0.39781</v>
      </c>
      <c r="N25" s="43">
        <v>0</v>
      </c>
      <c r="O25" s="44">
        <v>0</v>
      </c>
      <c r="P25" s="74">
        <v>0</v>
      </c>
    </row>
    <row r="26" spans="1:16" s="3" customFormat="1" ht="15" customHeight="1" x14ac:dyDescent="0.25">
      <c r="A26" s="111"/>
      <c r="B26" s="114"/>
      <c r="C26" s="84" t="s">
        <v>52</v>
      </c>
      <c r="D26" s="35">
        <v>321</v>
      </c>
      <c r="E26" s="55">
        <v>3.7676000000000001E-2</v>
      </c>
      <c r="F26" s="35">
        <v>121823.93146399999</v>
      </c>
      <c r="G26" s="68">
        <v>0.43302200000000002</v>
      </c>
      <c r="H26" s="43">
        <v>148</v>
      </c>
      <c r="I26" s="44">
        <v>119087.358108</v>
      </c>
      <c r="J26" s="74">
        <v>0.34459499999999998</v>
      </c>
      <c r="K26" s="35">
        <v>173</v>
      </c>
      <c r="L26" s="35">
        <v>124165.046243</v>
      </c>
      <c r="M26" s="68">
        <v>0.50867099999999998</v>
      </c>
      <c r="N26" s="43">
        <v>0</v>
      </c>
      <c r="O26" s="44">
        <v>0</v>
      </c>
      <c r="P26" s="74">
        <v>0</v>
      </c>
    </row>
    <row r="27" spans="1:16" ht="15" customHeight="1" x14ac:dyDescent="0.25">
      <c r="A27" s="111"/>
      <c r="B27" s="114"/>
      <c r="C27" s="84" t="s">
        <v>53</v>
      </c>
      <c r="D27" s="44">
        <v>207</v>
      </c>
      <c r="E27" s="53">
        <v>3.2369000000000002E-2</v>
      </c>
      <c r="F27" s="44">
        <v>122039.05314</v>
      </c>
      <c r="G27" s="66">
        <v>0.46859899999999999</v>
      </c>
      <c r="H27" s="43">
        <v>97</v>
      </c>
      <c r="I27" s="44">
        <v>118219.587629</v>
      </c>
      <c r="J27" s="74">
        <v>0.40206199999999997</v>
      </c>
      <c r="K27" s="44">
        <v>110</v>
      </c>
      <c r="L27" s="44">
        <v>125407.12727300001</v>
      </c>
      <c r="M27" s="66">
        <v>0.52727299999999999</v>
      </c>
      <c r="N27" s="43">
        <v>0</v>
      </c>
      <c r="O27" s="44">
        <v>0</v>
      </c>
      <c r="P27" s="74">
        <v>0</v>
      </c>
    </row>
    <row r="28" spans="1:16" ht="15" customHeight="1" x14ac:dyDescent="0.25">
      <c r="A28" s="111"/>
      <c r="B28" s="114"/>
      <c r="C28" s="84" t="s">
        <v>54</v>
      </c>
      <c r="D28" s="44">
        <v>114</v>
      </c>
      <c r="E28" s="53">
        <v>2.2343999999999999E-2</v>
      </c>
      <c r="F28" s="44">
        <v>145147.035088</v>
      </c>
      <c r="G28" s="66">
        <v>0.34210499999999999</v>
      </c>
      <c r="H28" s="43">
        <v>48</v>
      </c>
      <c r="I28" s="44">
        <v>140145.125</v>
      </c>
      <c r="J28" s="74">
        <v>0.27083299999999999</v>
      </c>
      <c r="K28" s="44">
        <v>66</v>
      </c>
      <c r="L28" s="44">
        <v>148784.78787900001</v>
      </c>
      <c r="M28" s="66">
        <v>0.39393899999999998</v>
      </c>
      <c r="N28" s="43">
        <v>0</v>
      </c>
      <c r="O28" s="44">
        <v>0</v>
      </c>
      <c r="P28" s="74">
        <v>0</v>
      </c>
    </row>
    <row r="29" spans="1:16" ht="15" customHeight="1" x14ac:dyDescent="0.25">
      <c r="A29" s="111"/>
      <c r="B29" s="114"/>
      <c r="C29" s="84" t="s">
        <v>55</v>
      </c>
      <c r="D29" s="44">
        <v>52</v>
      </c>
      <c r="E29" s="53">
        <v>1.4300999999999999E-2</v>
      </c>
      <c r="F29" s="44">
        <v>159957.63461499999</v>
      </c>
      <c r="G29" s="66">
        <v>0.38461499999999998</v>
      </c>
      <c r="H29" s="43">
        <v>29</v>
      </c>
      <c r="I29" s="44">
        <v>140017.31034500001</v>
      </c>
      <c r="J29" s="74">
        <v>0.17241400000000001</v>
      </c>
      <c r="K29" s="44">
        <v>23</v>
      </c>
      <c r="L29" s="44">
        <v>185099.78260899999</v>
      </c>
      <c r="M29" s="66">
        <v>0.65217400000000003</v>
      </c>
      <c r="N29" s="43">
        <v>0</v>
      </c>
      <c r="O29" s="44">
        <v>0</v>
      </c>
      <c r="P29" s="74">
        <v>0</v>
      </c>
    </row>
    <row r="30" spans="1:16" s="3" customFormat="1" ht="15" customHeight="1" x14ac:dyDescent="0.25">
      <c r="A30" s="111"/>
      <c r="B30" s="114"/>
      <c r="C30" s="84" t="s">
        <v>56</v>
      </c>
      <c r="D30" s="35">
        <v>49</v>
      </c>
      <c r="E30" s="55">
        <v>1.013E-2</v>
      </c>
      <c r="F30" s="35">
        <v>133551.02040800001</v>
      </c>
      <c r="G30" s="68">
        <v>0.20408200000000001</v>
      </c>
      <c r="H30" s="43">
        <v>36</v>
      </c>
      <c r="I30" s="44">
        <v>108839.61111100001</v>
      </c>
      <c r="J30" s="74">
        <v>5.5556000000000001E-2</v>
      </c>
      <c r="K30" s="35">
        <v>13</v>
      </c>
      <c r="L30" s="35">
        <v>201982.61538500001</v>
      </c>
      <c r="M30" s="68">
        <v>0.61538499999999996</v>
      </c>
      <c r="N30" s="43">
        <v>0</v>
      </c>
      <c r="O30" s="44">
        <v>0</v>
      </c>
      <c r="P30" s="74">
        <v>0</v>
      </c>
    </row>
    <row r="31" spans="1:16" s="3" customFormat="1" ht="15" customHeight="1" x14ac:dyDescent="0.25">
      <c r="A31" s="112"/>
      <c r="B31" s="115"/>
      <c r="C31" s="85" t="s">
        <v>9</v>
      </c>
      <c r="D31" s="46">
        <v>4880</v>
      </c>
      <c r="E31" s="54">
        <v>7.0727999999999999E-2</v>
      </c>
      <c r="F31" s="46">
        <v>100204.132787</v>
      </c>
      <c r="G31" s="67">
        <v>0.25225399999999998</v>
      </c>
      <c r="H31" s="87">
        <v>2194</v>
      </c>
      <c r="I31" s="46">
        <v>104414.26891499999</v>
      </c>
      <c r="J31" s="75">
        <v>0.29170499999999999</v>
      </c>
      <c r="K31" s="46">
        <v>2686</v>
      </c>
      <c r="L31" s="46">
        <v>96765.175726000001</v>
      </c>
      <c r="M31" s="67">
        <v>0.22003</v>
      </c>
      <c r="N31" s="87">
        <v>0</v>
      </c>
      <c r="O31" s="46">
        <v>0</v>
      </c>
      <c r="P31" s="75">
        <v>0</v>
      </c>
    </row>
    <row r="32" spans="1:16" ht="15" customHeight="1" x14ac:dyDescent="0.25">
      <c r="A32" s="110">
        <v>3</v>
      </c>
      <c r="B32" s="113" t="s">
        <v>58</v>
      </c>
      <c r="C32" s="84" t="s">
        <v>46</v>
      </c>
      <c r="D32" s="44">
        <v>34</v>
      </c>
      <c r="E32" s="44">
        <v>0</v>
      </c>
      <c r="F32" s="44">
        <v>11029.062357999999</v>
      </c>
      <c r="G32" s="66">
        <v>0.108696</v>
      </c>
      <c r="H32" s="43">
        <v>11</v>
      </c>
      <c r="I32" s="44">
        <v>10407.435839</v>
      </c>
      <c r="J32" s="74">
        <v>0.214286</v>
      </c>
      <c r="K32" s="44">
        <v>23</v>
      </c>
      <c r="L32" s="44">
        <v>11284.130282</v>
      </c>
      <c r="M32" s="66">
        <v>6.25E-2</v>
      </c>
      <c r="N32" s="43">
        <v>0</v>
      </c>
      <c r="O32" s="44">
        <v>0</v>
      </c>
      <c r="P32" s="74">
        <v>0</v>
      </c>
    </row>
    <row r="33" spans="1:16" ht="15" customHeight="1" x14ac:dyDescent="0.25">
      <c r="A33" s="111"/>
      <c r="B33" s="114"/>
      <c r="C33" s="84" t="s">
        <v>47</v>
      </c>
      <c r="D33" s="44">
        <v>130</v>
      </c>
      <c r="E33" s="44">
        <v>0</v>
      </c>
      <c r="F33" s="44">
        <v>12261.328583</v>
      </c>
      <c r="G33" s="66">
        <v>2.8628000000000001E-2</v>
      </c>
      <c r="H33" s="43">
        <v>117</v>
      </c>
      <c r="I33" s="44">
        <v>-4802.3951639999996</v>
      </c>
      <c r="J33" s="74">
        <v>4.2484000000000001E-2</v>
      </c>
      <c r="K33" s="44">
        <v>13</v>
      </c>
      <c r="L33" s="44">
        <v>12903.038194000001</v>
      </c>
      <c r="M33" s="66">
        <v>1.0023000000000001E-2</v>
      </c>
      <c r="N33" s="43">
        <v>0</v>
      </c>
      <c r="O33" s="44">
        <v>0</v>
      </c>
      <c r="P33" s="74">
        <v>0</v>
      </c>
    </row>
    <row r="34" spans="1:16" ht="15" customHeight="1" x14ac:dyDescent="0.25">
      <c r="A34" s="111"/>
      <c r="B34" s="114"/>
      <c r="C34" s="84" t="s">
        <v>48</v>
      </c>
      <c r="D34" s="44">
        <v>515</v>
      </c>
      <c r="E34" s="44">
        <v>0</v>
      </c>
      <c r="F34" s="44">
        <v>14228.825478999999</v>
      </c>
      <c r="G34" s="66">
        <v>-1.4619999999999999E-2</v>
      </c>
      <c r="H34" s="43">
        <v>405</v>
      </c>
      <c r="I34" s="44">
        <v>-3990.137502</v>
      </c>
      <c r="J34" s="74">
        <v>-6.6409999999999997E-2</v>
      </c>
      <c r="K34" s="44">
        <v>110</v>
      </c>
      <c r="L34" s="44">
        <v>18304.883890000001</v>
      </c>
      <c r="M34" s="66">
        <v>-1.2773E-2</v>
      </c>
      <c r="N34" s="43">
        <v>0</v>
      </c>
      <c r="O34" s="44">
        <v>0</v>
      </c>
      <c r="P34" s="74">
        <v>0</v>
      </c>
    </row>
    <row r="35" spans="1:16" ht="15" customHeight="1" x14ac:dyDescent="0.25">
      <c r="A35" s="111"/>
      <c r="B35" s="114"/>
      <c r="C35" s="84" t="s">
        <v>49</v>
      </c>
      <c r="D35" s="44">
        <v>242</v>
      </c>
      <c r="E35" s="44">
        <v>0</v>
      </c>
      <c r="F35" s="44">
        <v>7157.2820400000001</v>
      </c>
      <c r="G35" s="66">
        <v>-4.9880000000000002E-3</v>
      </c>
      <c r="H35" s="43">
        <v>313</v>
      </c>
      <c r="I35" s="44">
        <v>-24945.640485</v>
      </c>
      <c r="J35" s="74">
        <v>-6.2130999999999999E-2</v>
      </c>
      <c r="K35" s="44">
        <v>-71</v>
      </c>
      <c r="L35" s="44">
        <v>15513.181976</v>
      </c>
      <c r="M35" s="66">
        <v>-3.1688000000000001E-2</v>
      </c>
      <c r="N35" s="43">
        <v>0</v>
      </c>
      <c r="O35" s="44">
        <v>0</v>
      </c>
      <c r="P35" s="74">
        <v>0</v>
      </c>
    </row>
    <row r="36" spans="1:16" ht="15" customHeight="1" x14ac:dyDescent="0.25">
      <c r="A36" s="111"/>
      <c r="B36" s="114"/>
      <c r="C36" s="84" t="s">
        <v>50</v>
      </c>
      <c r="D36" s="44">
        <v>-41</v>
      </c>
      <c r="E36" s="44">
        <v>0</v>
      </c>
      <c r="F36" s="44">
        <v>4902.1977120000001</v>
      </c>
      <c r="G36" s="66">
        <v>-4.3999999999999997E-2</v>
      </c>
      <c r="H36" s="43">
        <v>113</v>
      </c>
      <c r="I36" s="44">
        <v>-25177.726094000001</v>
      </c>
      <c r="J36" s="74">
        <v>-0.160528</v>
      </c>
      <c r="K36" s="44">
        <v>-154</v>
      </c>
      <c r="L36" s="44">
        <v>12168.272241000001</v>
      </c>
      <c r="M36" s="66">
        <v>-4.7045999999999998E-2</v>
      </c>
      <c r="N36" s="43">
        <v>0</v>
      </c>
      <c r="O36" s="44">
        <v>0</v>
      </c>
      <c r="P36" s="74">
        <v>0</v>
      </c>
    </row>
    <row r="37" spans="1:16" ht="15" customHeight="1" x14ac:dyDescent="0.25">
      <c r="A37" s="111"/>
      <c r="B37" s="114"/>
      <c r="C37" s="84" t="s">
        <v>51</v>
      </c>
      <c r="D37" s="44">
        <v>-129</v>
      </c>
      <c r="E37" s="44">
        <v>0</v>
      </c>
      <c r="F37" s="44">
        <v>3620.2039450000002</v>
      </c>
      <c r="G37" s="66">
        <v>-0.15073800000000001</v>
      </c>
      <c r="H37" s="43">
        <v>19</v>
      </c>
      <c r="I37" s="44">
        <v>-15500.803916999999</v>
      </c>
      <c r="J37" s="74">
        <v>-0.23516799999999999</v>
      </c>
      <c r="K37" s="44">
        <v>-148</v>
      </c>
      <c r="L37" s="44">
        <v>9335.8602009999995</v>
      </c>
      <c r="M37" s="66">
        <v>-0.13062599999999999</v>
      </c>
      <c r="N37" s="43">
        <v>0</v>
      </c>
      <c r="O37" s="44">
        <v>0</v>
      </c>
      <c r="P37" s="74">
        <v>0</v>
      </c>
    </row>
    <row r="38" spans="1:16" s="3" customFormat="1" ht="15" customHeight="1" x14ac:dyDescent="0.25">
      <c r="A38" s="111"/>
      <c r="B38" s="114"/>
      <c r="C38" s="84" t="s">
        <v>52</v>
      </c>
      <c r="D38" s="35">
        <v>-114</v>
      </c>
      <c r="E38" s="35">
        <v>0</v>
      </c>
      <c r="F38" s="35">
        <v>1795.6443019999999</v>
      </c>
      <c r="G38" s="68">
        <v>-0.27962199999999998</v>
      </c>
      <c r="H38" s="43">
        <v>46</v>
      </c>
      <c r="I38" s="44">
        <v>-15953.439548</v>
      </c>
      <c r="J38" s="74">
        <v>-0.331876</v>
      </c>
      <c r="K38" s="35">
        <v>-160</v>
      </c>
      <c r="L38" s="35">
        <v>8735.1857180000006</v>
      </c>
      <c r="M38" s="68">
        <v>-0.21505299999999999</v>
      </c>
      <c r="N38" s="43">
        <v>0</v>
      </c>
      <c r="O38" s="44">
        <v>0</v>
      </c>
      <c r="P38" s="74">
        <v>0</v>
      </c>
    </row>
    <row r="39" spans="1:16" ht="15" customHeight="1" x14ac:dyDescent="0.25">
      <c r="A39" s="111"/>
      <c r="B39" s="114"/>
      <c r="C39" s="84" t="s">
        <v>53</v>
      </c>
      <c r="D39" s="44">
        <v>-98</v>
      </c>
      <c r="E39" s="44">
        <v>0</v>
      </c>
      <c r="F39" s="44">
        <v>-5874.7656340000003</v>
      </c>
      <c r="G39" s="66">
        <v>-0.236319</v>
      </c>
      <c r="H39" s="43">
        <v>19</v>
      </c>
      <c r="I39" s="44">
        <v>-19564.682271999998</v>
      </c>
      <c r="J39" s="74">
        <v>-0.20050200000000001</v>
      </c>
      <c r="K39" s="44">
        <v>-117</v>
      </c>
      <c r="L39" s="44">
        <v>884.91725599999995</v>
      </c>
      <c r="M39" s="66">
        <v>-0.212815</v>
      </c>
      <c r="N39" s="43">
        <v>0</v>
      </c>
      <c r="O39" s="44">
        <v>0</v>
      </c>
      <c r="P39" s="74">
        <v>0</v>
      </c>
    </row>
    <row r="40" spans="1:16" ht="15" customHeight="1" x14ac:dyDescent="0.25">
      <c r="A40" s="111"/>
      <c r="B40" s="114"/>
      <c r="C40" s="84" t="s">
        <v>54</v>
      </c>
      <c r="D40" s="44">
        <v>-144</v>
      </c>
      <c r="E40" s="44">
        <v>0</v>
      </c>
      <c r="F40" s="44">
        <v>15460.070661</v>
      </c>
      <c r="G40" s="66">
        <v>-0.204406</v>
      </c>
      <c r="H40" s="43">
        <v>-27</v>
      </c>
      <c r="I40" s="44">
        <v>4485.2436399999997</v>
      </c>
      <c r="J40" s="74">
        <v>-7.5832999999999998E-2</v>
      </c>
      <c r="K40" s="44">
        <v>-117</v>
      </c>
      <c r="L40" s="44">
        <v>21545.740227999999</v>
      </c>
      <c r="M40" s="66">
        <v>-0.23447599999999999</v>
      </c>
      <c r="N40" s="43">
        <v>0</v>
      </c>
      <c r="O40" s="44">
        <v>0</v>
      </c>
      <c r="P40" s="74">
        <v>0</v>
      </c>
    </row>
    <row r="41" spans="1:16" ht="15" customHeight="1" x14ac:dyDescent="0.25">
      <c r="A41" s="111"/>
      <c r="B41" s="114"/>
      <c r="C41" s="84" t="s">
        <v>55</v>
      </c>
      <c r="D41" s="44">
        <v>-157</v>
      </c>
      <c r="E41" s="44">
        <v>0</v>
      </c>
      <c r="F41" s="44">
        <v>11075.485879</v>
      </c>
      <c r="G41" s="66">
        <v>-0.23739399999999999</v>
      </c>
      <c r="H41" s="43">
        <v>-66</v>
      </c>
      <c r="I41" s="44">
        <v>-4803.4325859999999</v>
      </c>
      <c r="J41" s="74">
        <v>-0.18548100000000001</v>
      </c>
      <c r="K41" s="44">
        <v>-91</v>
      </c>
      <c r="L41" s="44">
        <v>32833.129032999997</v>
      </c>
      <c r="M41" s="66">
        <v>-0.18993099999999999</v>
      </c>
      <c r="N41" s="43">
        <v>0</v>
      </c>
      <c r="O41" s="44">
        <v>0</v>
      </c>
      <c r="P41" s="74">
        <v>0</v>
      </c>
    </row>
    <row r="42" spans="1:16" s="3" customFormat="1" ht="15" customHeight="1" x14ac:dyDescent="0.25">
      <c r="A42" s="111"/>
      <c r="B42" s="114"/>
      <c r="C42" s="84" t="s">
        <v>56</v>
      </c>
      <c r="D42" s="35">
        <v>-269</v>
      </c>
      <c r="E42" s="35">
        <v>0</v>
      </c>
      <c r="F42" s="35">
        <v>-50265.748772999999</v>
      </c>
      <c r="G42" s="68">
        <v>-0.13239600000000001</v>
      </c>
      <c r="H42" s="43">
        <v>-84</v>
      </c>
      <c r="I42" s="44">
        <v>-54951.949463999998</v>
      </c>
      <c r="J42" s="74">
        <v>-2.7778000000000001E-2</v>
      </c>
      <c r="K42" s="35">
        <v>-185</v>
      </c>
      <c r="L42" s="35">
        <v>6029.3561399999999</v>
      </c>
      <c r="M42" s="68">
        <v>0.12548599999999999</v>
      </c>
      <c r="N42" s="43">
        <v>0</v>
      </c>
      <c r="O42" s="44">
        <v>0</v>
      </c>
      <c r="P42" s="74">
        <v>0</v>
      </c>
    </row>
    <row r="43" spans="1:16" s="3" customFormat="1" ht="15" customHeight="1" x14ac:dyDescent="0.25">
      <c r="A43" s="112"/>
      <c r="B43" s="115"/>
      <c r="C43" s="85" t="s">
        <v>9</v>
      </c>
      <c r="D43" s="46">
        <v>-31</v>
      </c>
      <c r="E43" s="46">
        <v>0</v>
      </c>
      <c r="F43" s="46">
        <v>-5729.5507520000001</v>
      </c>
      <c r="G43" s="67">
        <v>-0.13666900000000001</v>
      </c>
      <c r="H43" s="87">
        <v>866</v>
      </c>
      <c r="I43" s="46">
        <v>-26956.322654</v>
      </c>
      <c r="J43" s="75">
        <v>-0.145042</v>
      </c>
      <c r="K43" s="46">
        <v>-897</v>
      </c>
      <c r="L43" s="46">
        <v>259.40562999999997</v>
      </c>
      <c r="M43" s="67">
        <v>-0.151168</v>
      </c>
      <c r="N43" s="87">
        <v>0</v>
      </c>
      <c r="O43" s="46">
        <v>0</v>
      </c>
      <c r="P43" s="75">
        <v>0</v>
      </c>
    </row>
    <row r="44" spans="1:16" ht="15" customHeight="1" x14ac:dyDescent="0.25">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5">
      <c r="A45" s="111"/>
      <c r="B45" s="114"/>
      <c r="C45" s="84" t="s">
        <v>47</v>
      </c>
      <c r="D45" s="44">
        <v>48</v>
      </c>
      <c r="E45" s="53">
        <v>4.1921E-2</v>
      </c>
      <c r="F45" s="44">
        <v>72793.145833000002</v>
      </c>
      <c r="G45" s="66">
        <v>2.0833000000000001E-2</v>
      </c>
      <c r="H45" s="43">
        <v>7</v>
      </c>
      <c r="I45" s="44">
        <v>77535.571429000003</v>
      </c>
      <c r="J45" s="74">
        <v>0.14285700000000001</v>
      </c>
      <c r="K45" s="44">
        <v>41</v>
      </c>
      <c r="L45" s="44">
        <v>71983.463415000006</v>
      </c>
      <c r="M45" s="66">
        <v>0</v>
      </c>
      <c r="N45" s="43">
        <v>0</v>
      </c>
      <c r="O45" s="44">
        <v>0</v>
      </c>
      <c r="P45" s="74">
        <v>0</v>
      </c>
    </row>
    <row r="46" spans="1:16" ht="15" customHeight="1" x14ac:dyDescent="0.25">
      <c r="A46" s="111"/>
      <c r="B46" s="114"/>
      <c r="C46" s="84" t="s">
        <v>48</v>
      </c>
      <c r="D46" s="44">
        <v>358</v>
      </c>
      <c r="E46" s="53">
        <v>5.6852E-2</v>
      </c>
      <c r="F46" s="44">
        <v>94920.251397</v>
      </c>
      <c r="G46" s="66">
        <v>0.22067000000000001</v>
      </c>
      <c r="H46" s="43">
        <v>151</v>
      </c>
      <c r="I46" s="44">
        <v>101038.476821</v>
      </c>
      <c r="J46" s="74">
        <v>0.23178799999999999</v>
      </c>
      <c r="K46" s="44">
        <v>207</v>
      </c>
      <c r="L46" s="44">
        <v>90457.198067999998</v>
      </c>
      <c r="M46" s="66">
        <v>0.21256</v>
      </c>
      <c r="N46" s="43">
        <v>0</v>
      </c>
      <c r="O46" s="44">
        <v>0</v>
      </c>
      <c r="P46" s="74">
        <v>0</v>
      </c>
    </row>
    <row r="47" spans="1:16" ht="15" customHeight="1" x14ac:dyDescent="0.25">
      <c r="A47" s="111"/>
      <c r="B47" s="114"/>
      <c r="C47" s="84" t="s">
        <v>49</v>
      </c>
      <c r="D47" s="44">
        <v>927</v>
      </c>
      <c r="E47" s="53">
        <v>7.8592999999999996E-2</v>
      </c>
      <c r="F47" s="44">
        <v>113783.02912599999</v>
      </c>
      <c r="G47" s="66">
        <v>0.45199600000000001</v>
      </c>
      <c r="H47" s="43">
        <v>397</v>
      </c>
      <c r="I47" s="44">
        <v>119455.58438299999</v>
      </c>
      <c r="J47" s="74">
        <v>0.40302300000000002</v>
      </c>
      <c r="K47" s="44">
        <v>530</v>
      </c>
      <c r="L47" s="44">
        <v>109533.96415099999</v>
      </c>
      <c r="M47" s="66">
        <v>0.48867899999999997</v>
      </c>
      <c r="N47" s="43">
        <v>0</v>
      </c>
      <c r="O47" s="44">
        <v>0</v>
      </c>
      <c r="P47" s="74">
        <v>0</v>
      </c>
    </row>
    <row r="48" spans="1:16" ht="15" customHeight="1" x14ac:dyDescent="0.25">
      <c r="A48" s="111"/>
      <c r="B48" s="114"/>
      <c r="C48" s="84" t="s">
        <v>50</v>
      </c>
      <c r="D48" s="44">
        <v>813</v>
      </c>
      <c r="E48" s="53">
        <v>7.2062000000000001E-2</v>
      </c>
      <c r="F48" s="44">
        <v>139253.41205399999</v>
      </c>
      <c r="G48" s="66">
        <v>0.76875800000000005</v>
      </c>
      <c r="H48" s="43">
        <v>371</v>
      </c>
      <c r="I48" s="44">
        <v>146926.374663</v>
      </c>
      <c r="J48" s="74">
        <v>0.80593000000000004</v>
      </c>
      <c r="K48" s="44">
        <v>442</v>
      </c>
      <c r="L48" s="44">
        <v>132812.98416299999</v>
      </c>
      <c r="M48" s="66">
        <v>0.73755700000000002</v>
      </c>
      <c r="N48" s="43">
        <v>0</v>
      </c>
      <c r="O48" s="44">
        <v>0</v>
      </c>
      <c r="P48" s="74">
        <v>0</v>
      </c>
    </row>
    <row r="49" spans="1:16" ht="15" customHeight="1" x14ac:dyDescent="0.25">
      <c r="A49" s="111"/>
      <c r="B49" s="114"/>
      <c r="C49" s="84" t="s">
        <v>51</v>
      </c>
      <c r="D49" s="44">
        <v>621</v>
      </c>
      <c r="E49" s="53">
        <v>6.2733999999999998E-2</v>
      </c>
      <c r="F49" s="44">
        <v>148097.64573300001</v>
      </c>
      <c r="G49" s="66">
        <v>0.87600599999999995</v>
      </c>
      <c r="H49" s="43">
        <v>250</v>
      </c>
      <c r="I49" s="44">
        <v>150438.432</v>
      </c>
      <c r="J49" s="74">
        <v>0.81599999999999995</v>
      </c>
      <c r="K49" s="44">
        <v>371</v>
      </c>
      <c r="L49" s="44">
        <v>146520.296496</v>
      </c>
      <c r="M49" s="66">
        <v>0.91644199999999998</v>
      </c>
      <c r="N49" s="43">
        <v>0</v>
      </c>
      <c r="O49" s="44">
        <v>0</v>
      </c>
      <c r="P49" s="74">
        <v>0</v>
      </c>
    </row>
    <row r="50" spans="1:16" s="3" customFormat="1" ht="15" customHeight="1" x14ac:dyDescent="0.25">
      <c r="A50" s="111"/>
      <c r="B50" s="114"/>
      <c r="C50" s="84" t="s">
        <v>52</v>
      </c>
      <c r="D50" s="35">
        <v>416</v>
      </c>
      <c r="E50" s="55">
        <v>4.8826000000000001E-2</v>
      </c>
      <c r="F50" s="35">
        <v>155641.120192</v>
      </c>
      <c r="G50" s="68">
        <v>0.99759600000000004</v>
      </c>
      <c r="H50" s="43">
        <v>162</v>
      </c>
      <c r="I50" s="44">
        <v>146174.77160499999</v>
      </c>
      <c r="J50" s="74">
        <v>0.80246899999999999</v>
      </c>
      <c r="K50" s="35">
        <v>254</v>
      </c>
      <c r="L50" s="35">
        <v>161678.71259800001</v>
      </c>
      <c r="M50" s="68">
        <v>1.122047</v>
      </c>
      <c r="N50" s="43">
        <v>0</v>
      </c>
      <c r="O50" s="44">
        <v>0</v>
      </c>
      <c r="P50" s="74">
        <v>0</v>
      </c>
    </row>
    <row r="51" spans="1:16" ht="15" customHeight="1" x14ac:dyDescent="0.25">
      <c r="A51" s="111"/>
      <c r="B51" s="114"/>
      <c r="C51" s="84" t="s">
        <v>53</v>
      </c>
      <c r="D51" s="44">
        <v>231</v>
      </c>
      <c r="E51" s="53">
        <v>3.6122000000000001E-2</v>
      </c>
      <c r="F51" s="44">
        <v>141925.571429</v>
      </c>
      <c r="G51" s="66">
        <v>0.74891799999999997</v>
      </c>
      <c r="H51" s="43">
        <v>98</v>
      </c>
      <c r="I51" s="44">
        <v>135978.80612200001</v>
      </c>
      <c r="J51" s="74">
        <v>0.58163299999999996</v>
      </c>
      <c r="K51" s="44">
        <v>133</v>
      </c>
      <c r="L51" s="44">
        <v>146307.39849600001</v>
      </c>
      <c r="M51" s="66">
        <v>0.87217999999999996</v>
      </c>
      <c r="N51" s="43">
        <v>0</v>
      </c>
      <c r="O51" s="44">
        <v>0</v>
      </c>
      <c r="P51" s="74">
        <v>0</v>
      </c>
    </row>
    <row r="52" spans="1:16" ht="15" customHeight="1" x14ac:dyDescent="0.25">
      <c r="A52" s="111"/>
      <c r="B52" s="114"/>
      <c r="C52" s="84" t="s">
        <v>54</v>
      </c>
      <c r="D52" s="44">
        <v>122</v>
      </c>
      <c r="E52" s="53">
        <v>2.3911999999999999E-2</v>
      </c>
      <c r="F52" s="44">
        <v>169426.64754100001</v>
      </c>
      <c r="G52" s="66">
        <v>0.68852500000000005</v>
      </c>
      <c r="H52" s="43">
        <v>52</v>
      </c>
      <c r="I52" s="44">
        <v>156349.596154</v>
      </c>
      <c r="J52" s="74">
        <v>0.519231</v>
      </c>
      <c r="K52" s="44">
        <v>70</v>
      </c>
      <c r="L52" s="44">
        <v>179141.028571</v>
      </c>
      <c r="M52" s="66">
        <v>0.81428599999999995</v>
      </c>
      <c r="N52" s="43">
        <v>0</v>
      </c>
      <c r="O52" s="44">
        <v>0</v>
      </c>
      <c r="P52" s="74">
        <v>0</v>
      </c>
    </row>
    <row r="53" spans="1:16" ht="15" customHeight="1" x14ac:dyDescent="0.25">
      <c r="A53" s="111"/>
      <c r="B53" s="114"/>
      <c r="C53" s="84" t="s">
        <v>55</v>
      </c>
      <c r="D53" s="44">
        <v>58</v>
      </c>
      <c r="E53" s="53">
        <v>1.5952000000000001E-2</v>
      </c>
      <c r="F53" s="44">
        <v>190445.08620699999</v>
      </c>
      <c r="G53" s="66">
        <v>0.82758600000000004</v>
      </c>
      <c r="H53" s="43">
        <v>25</v>
      </c>
      <c r="I53" s="44">
        <v>159049.84</v>
      </c>
      <c r="J53" s="74">
        <v>0.48</v>
      </c>
      <c r="K53" s="44">
        <v>33</v>
      </c>
      <c r="L53" s="44">
        <v>214229.36363599999</v>
      </c>
      <c r="M53" s="66">
        <v>1.0909089999999999</v>
      </c>
      <c r="N53" s="43">
        <v>0</v>
      </c>
      <c r="O53" s="44">
        <v>0</v>
      </c>
      <c r="P53" s="74">
        <v>0</v>
      </c>
    </row>
    <row r="54" spans="1:16" s="3" customFormat="1" ht="15" customHeight="1" x14ac:dyDescent="0.25">
      <c r="A54" s="111"/>
      <c r="B54" s="114"/>
      <c r="C54" s="84" t="s">
        <v>56</v>
      </c>
      <c r="D54" s="35">
        <v>23</v>
      </c>
      <c r="E54" s="55">
        <v>4.7549999999999997E-3</v>
      </c>
      <c r="F54" s="35">
        <v>179891.565217</v>
      </c>
      <c r="G54" s="68">
        <v>0.30434800000000001</v>
      </c>
      <c r="H54" s="43">
        <v>9</v>
      </c>
      <c r="I54" s="44">
        <v>166344.66666700001</v>
      </c>
      <c r="J54" s="74">
        <v>0.111111</v>
      </c>
      <c r="K54" s="35">
        <v>14</v>
      </c>
      <c r="L54" s="35">
        <v>188600.285714</v>
      </c>
      <c r="M54" s="68">
        <v>0.42857099999999998</v>
      </c>
      <c r="N54" s="43">
        <v>0</v>
      </c>
      <c r="O54" s="44">
        <v>0</v>
      </c>
      <c r="P54" s="74">
        <v>0</v>
      </c>
    </row>
    <row r="55" spans="1:16" s="3" customFormat="1" ht="15" customHeight="1" x14ac:dyDescent="0.25">
      <c r="A55" s="112"/>
      <c r="B55" s="115"/>
      <c r="C55" s="85" t="s">
        <v>9</v>
      </c>
      <c r="D55" s="46">
        <v>3617</v>
      </c>
      <c r="E55" s="54">
        <v>5.2422999999999997E-2</v>
      </c>
      <c r="F55" s="46">
        <v>133126.60657999999</v>
      </c>
      <c r="G55" s="67">
        <v>0.66215100000000005</v>
      </c>
      <c r="H55" s="87">
        <v>1522</v>
      </c>
      <c r="I55" s="46">
        <v>135317.005256</v>
      </c>
      <c r="J55" s="75">
        <v>0.60841000000000001</v>
      </c>
      <c r="K55" s="46">
        <v>2095</v>
      </c>
      <c r="L55" s="46">
        <v>131535.300239</v>
      </c>
      <c r="M55" s="67">
        <v>0.70119299999999996</v>
      </c>
      <c r="N55" s="87">
        <v>0</v>
      </c>
      <c r="O55" s="46">
        <v>0</v>
      </c>
      <c r="P55" s="75">
        <v>0</v>
      </c>
    </row>
    <row r="56" spans="1:16" ht="15" customHeight="1" x14ac:dyDescent="0.25">
      <c r="A56" s="110">
        <v>5</v>
      </c>
      <c r="B56" s="113" t="s">
        <v>60</v>
      </c>
      <c r="C56" s="84" t="s">
        <v>46</v>
      </c>
      <c r="D56" s="44">
        <v>89</v>
      </c>
      <c r="E56" s="53">
        <v>1</v>
      </c>
      <c r="F56" s="44">
        <v>60557.910111999998</v>
      </c>
      <c r="G56" s="66">
        <v>8.9887999999999996E-2</v>
      </c>
      <c r="H56" s="43">
        <v>38</v>
      </c>
      <c r="I56" s="44">
        <v>66258.5</v>
      </c>
      <c r="J56" s="74">
        <v>0.105263</v>
      </c>
      <c r="K56" s="44">
        <v>51</v>
      </c>
      <c r="L56" s="44">
        <v>56310.411764999997</v>
      </c>
      <c r="M56" s="66">
        <v>7.8431000000000001E-2</v>
      </c>
      <c r="N56" s="43">
        <v>0</v>
      </c>
      <c r="O56" s="44">
        <v>0</v>
      </c>
      <c r="P56" s="74">
        <v>0</v>
      </c>
    </row>
    <row r="57" spans="1:16" ht="15" customHeight="1" x14ac:dyDescent="0.25">
      <c r="A57" s="111"/>
      <c r="B57" s="114"/>
      <c r="C57" s="84" t="s">
        <v>47</v>
      </c>
      <c r="D57" s="44">
        <v>1145</v>
      </c>
      <c r="E57" s="53">
        <v>1</v>
      </c>
      <c r="F57" s="44">
        <v>65562.334497999997</v>
      </c>
      <c r="G57" s="66">
        <v>4.2795E-2</v>
      </c>
      <c r="H57" s="43">
        <v>244</v>
      </c>
      <c r="I57" s="44">
        <v>79868.438525000005</v>
      </c>
      <c r="J57" s="74">
        <v>0.11475399999999999</v>
      </c>
      <c r="K57" s="44">
        <v>901</v>
      </c>
      <c r="L57" s="44">
        <v>61688.095450000001</v>
      </c>
      <c r="M57" s="66">
        <v>2.3307000000000001E-2</v>
      </c>
      <c r="N57" s="43">
        <v>0</v>
      </c>
      <c r="O57" s="44">
        <v>0</v>
      </c>
      <c r="P57" s="74">
        <v>0</v>
      </c>
    </row>
    <row r="58" spans="1:16" ht="15" customHeight="1" x14ac:dyDescent="0.25">
      <c r="A58" s="111"/>
      <c r="B58" s="114"/>
      <c r="C58" s="84" t="s">
        <v>48</v>
      </c>
      <c r="D58" s="44">
        <v>6297</v>
      </c>
      <c r="E58" s="53">
        <v>1</v>
      </c>
      <c r="F58" s="44">
        <v>80048.773067000002</v>
      </c>
      <c r="G58" s="66">
        <v>0.10767</v>
      </c>
      <c r="H58" s="43">
        <v>2069</v>
      </c>
      <c r="I58" s="44">
        <v>96543.284195</v>
      </c>
      <c r="J58" s="74">
        <v>0.16578100000000001</v>
      </c>
      <c r="K58" s="44">
        <v>4228</v>
      </c>
      <c r="L58" s="44">
        <v>71977.074030000003</v>
      </c>
      <c r="M58" s="66">
        <v>7.9233999999999999E-2</v>
      </c>
      <c r="N58" s="43">
        <v>0</v>
      </c>
      <c r="O58" s="44">
        <v>0</v>
      </c>
      <c r="P58" s="74">
        <v>0</v>
      </c>
    </row>
    <row r="59" spans="1:16" ht="15" customHeight="1" x14ac:dyDescent="0.25">
      <c r="A59" s="111"/>
      <c r="B59" s="114"/>
      <c r="C59" s="84" t="s">
        <v>49</v>
      </c>
      <c r="D59" s="44">
        <v>11795</v>
      </c>
      <c r="E59" s="53">
        <v>1</v>
      </c>
      <c r="F59" s="44">
        <v>98673.853581999996</v>
      </c>
      <c r="G59" s="66">
        <v>0.28240799999999999</v>
      </c>
      <c r="H59" s="43">
        <v>4289</v>
      </c>
      <c r="I59" s="44">
        <v>119521.75099099999</v>
      </c>
      <c r="J59" s="74">
        <v>0.37328</v>
      </c>
      <c r="K59" s="44">
        <v>7506</v>
      </c>
      <c r="L59" s="44">
        <v>86761.166133999999</v>
      </c>
      <c r="M59" s="66">
        <v>0.23048199999999999</v>
      </c>
      <c r="N59" s="43">
        <v>0</v>
      </c>
      <c r="O59" s="44">
        <v>0</v>
      </c>
      <c r="P59" s="74">
        <v>0</v>
      </c>
    </row>
    <row r="60" spans="1:16" ht="15" customHeight="1" x14ac:dyDescent="0.25">
      <c r="A60" s="111"/>
      <c r="B60" s="114"/>
      <c r="C60" s="84" t="s">
        <v>50</v>
      </c>
      <c r="D60" s="44">
        <v>11282</v>
      </c>
      <c r="E60" s="53">
        <v>1</v>
      </c>
      <c r="F60" s="44">
        <v>122869.28284</v>
      </c>
      <c r="G60" s="66">
        <v>0.58163399999999998</v>
      </c>
      <c r="H60" s="43">
        <v>4092</v>
      </c>
      <c r="I60" s="44">
        <v>147090.331867</v>
      </c>
      <c r="J60" s="74">
        <v>0.65004899999999999</v>
      </c>
      <c r="K60" s="44">
        <v>7190</v>
      </c>
      <c r="L60" s="44">
        <v>109084.507789</v>
      </c>
      <c r="M60" s="66">
        <v>0.54269800000000001</v>
      </c>
      <c r="N60" s="43">
        <v>0</v>
      </c>
      <c r="O60" s="44">
        <v>0</v>
      </c>
      <c r="P60" s="74">
        <v>0</v>
      </c>
    </row>
    <row r="61" spans="1:16" ht="15" customHeight="1" x14ac:dyDescent="0.25">
      <c r="A61" s="111"/>
      <c r="B61" s="114"/>
      <c r="C61" s="84" t="s">
        <v>51</v>
      </c>
      <c r="D61" s="44">
        <v>9899</v>
      </c>
      <c r="E61" s="53">
        <v>1</v>
      </c>
      <c r="F61" s="44">
        <v>137460.225679</v>
      </c>
      <c r="G61" s="66">
        <v>0.83180100000000001</v>
      </c>
      <c r="H61" s="43">
        <v>3447</v>
      </c>
      <c r="I61" s="44">
        <v>152671.720046</v>
      </c>
      <c r="J61" s="74">
        <v>0.79141300000000003</v>
      </c>
      <c r="K61" s="44">
        <v>6452</v>
      </c>
      <c r="L61" s="44">
        <v>129333.440019</v>
      </c>
      <c r="M61" s="66">
        <v>0.853379</v>
      </c>
      <c r="N61" s="43">
        <v>0</v>
      </c>
      <c r="O61" s="44">
        <v>0</v>
      </c>
      <c r="P61" s="74">
        <v>0</v>
      </c>
    </row>
    <row r="62" spans="1:16" s="3" customFormat="1" ht="15" customHeight="1" x14ac:dyDescent="0.25">
      <c r="A62" s="111"/>
      <c r="B62" s="114"/>
      <c r="C62" s="84" t="s">
        <v>52</v>
      </c>
      <c r="D62" s="35">
        <v>8520</v>
      </c>
      <c r="E62" s="55">
        <v>1</v>
      </c>
      <c r="F62" s="35">
        <v>146813.29518799999</v>
      </c>
      <c r="G62" s="68">
        <v>0.96514100000000003</v>
      </c>
      <c r="H62" s="43">
        <v>3101</v>
      </c>
      <c r="I62" s="44">
        <v>153929.876169</v>
      </c>
      <c r="J62" s="74">
        <v>0.78877799999999998</v>
      </c>
      <c r="K62" s="35">
        <v>5419</v>
      </c>
      <c r="L62" s="35">
        <v>142740.86159799999</v>
      </c>
      <c r="M62" s="68">
        <v>1.0660639999999999</v>
      </c>
      <c r="N62" s="43">
        <v>0</v>
      </c>
      <c r="O62" s="44">
        <v>0</v>
      </c>
      <c r="P62" s="74">
        <v>0</v>
      </c>
    </row>
    <row r="63" spans="1:16" ht="15" customHeight="1" x14ac:dyDescent="0.25">
      <c r="A63" s="111"/>
      <c r="B63" s="114"/>
      <c r="C63" s="84" t="s">
        <v>53</v>
      </c>
      <c r="D63" s="44">
        <v>6395</v>
      </c>
      <c r="E63" s="53">
        <v>1</v>
      </c>
      <c r="F63" s="44">
        <v>152084.65942099999</v>
      </c>
      <c r="G63" s="66">
        <v>0.96903799999999995</v>
      </c>
      <c r="H63" s="43">
        <v>2332</v>
      </c>
      <c r="I63" s="44">
        <v>152328.31346500001</v>
      </c>
      <c r="J63" s="74">
        <v>0.67667200000000005</v>
      </c>
      <c r="K63" s="44">
        <v>4063</v>
      </c>
      <c r="L63" s="44">
        <v>151944.81171499999</v>
      </c>
      <c r="M63" s="66">
        <v>1.1368450000000001</v>
      </c>
      <c r="N63" s="43">
        <v>0</v>
      </c>
      <c r="O63" s="44">
        <v>0</v>
      </c>
      <c r="P63" s="74">
        <v>0</v>
      </c>
    </row>
    <row r="64" spans="1:16" ht="15" customHeight="1" x14ac:dyDescent="0.25">
      <c r="A64" s="111"/>
      <c r="B64" s="114"/>
      <c r="C64" s="84" t="s">
        <v>54</v>
      </c>
      <c r="D64" s="44">
        <v>5102</v>
      </c>
      <c r="E64" s="53">
        <v>1</v>
      </c>
      <c r="F64" s="44">
        <v>159942.54664799999</v>
      </c>
      <c r="G64" s="66">
        <v>0.87220699999999995</v>
      </c>
      <c r="H64" s="43">
        <v>1930</v>
      </c>
      <c r="I64" s="44">
        <v>150612.238342</v>
      </c>
      <c r="J64" s="74">
        <v>0.50518099999999999</v>
      </c>
      <c r="K64" s="44">
        <v>3172</v>
      </c>
      <c r="L64" s="44">
        <v>165619.56273599999</v>
      </c>
      <c r="M64" s="66">
        <v>1.095523</v>
      </c>
      <c r="N64" s="43">
        <v>0</v>
      </c>
      <c r="O64" s="44">
        <v>0</v>
      </c>
      <c r="P64" s="74">
        <v>0</v>
      </c>
    </row>
    <row r="65" spans="1:16" ht="15" customHeight="1" x14ac:dyDescent="0.25">
      <c r="A65" s="111"/>
      <c r="B65" s="114"/>
      <c r="C65" s="84" t="s">
        <v>55</v>
      </c>
      <c r="D65" s="44">
        <v>3636</v>
      </c>
      <c r="E65" s="53">
        <v>1</v>
      </c>
      <c r="F65" s="44">
        <v>162698.52035199999</v>
      </c>
      <c r="G65" s="66">
        <v>0.64686500000000002</v>
      </c>
      <c r="H65" s="43">
        <v>1459</v>
      </c>
      <c r="I65" s="44">
        <v>146745.594243</v>
      </c>
      <c r="J65" s="74">
        <v>0.28512700000000002</v>
      </c>
      <c r="K65" s="44">
        <v>2177</v>
      </c>
      <c r="L65" s="44">
        <v>173389.98530100001</v>
      </c>
      <c r="M65" s="66">
        <v>0.889297</v>
      </c>
      <c r="N65" s="43">
        <v>0</v>
      </c>
      <c r="O65" s="44">
        <v>0</v>
      </c>
      <c r="P65" s="74">
        <v>0</v>
      </c>
    </row>
    <row r="66" spans="1:16" s="3" customFormat="1" ht="15" customHeight="1" x14ac:dyDescent="0.25">
      <c r="A66" s="111"/>
      <c r="B66" s="114"/>
      <c r="C66" s="84" t="s">
        <v>56</v>
      </c>
      <c r="D66" s="35">
        <v>4837</v>
      </c>
      <c r="E66" s="55">
        <v>1</v>
      </c>
      <c r="F66" s="35">
        <v>182741.38660299999</v>
      </c>
      <c r="G66" s="68">
        <v>0.37502600000000003</v>
      </c>
      <c r="H66" s="43">
        <v>1974</v>
      </c>
      <c r="I66" s="44">
        <v>156706.69402200001</v>
      </c>
      <c r="J66" s="74">
        <v>9.2704999999999996E-2</v>
      </c>
      <c r="K66" s="35">
        <v>2863</v>
      </c>
      <c r="L66" s="35">
        <v>200691.95703799999</v>
      </c>
      <c r="M66" s="68">
        <v>0.56968200000000002</v>
      </c>
      <c r="N66" s="43">
        <v>0</v>
      </c>
      <c r="O66" s="44">
        <v>0</v>
      </c>
      <c r="P66" s="74">
        <v>0</v>
      </c>
    </row>
    <row r="67" spans="1:16" s="3" customFormat="1" ht="15" customHeight="1" x14ac:dyDescent="0.25">
      <c r="A67" s="112"/>
      <c r="B67" s="115"/>
      <c r="C67" s="85" t="s">
        <v>9</v>
      </c>
      <c r="D67" s="46">
        <v>68997</v>
      </c>
      <c r="E67" s="54">
        <v>1</v>
      </c>
      <c r="F67" s="46">
        <v>130589.20284899999</v>
      </c>
      <c r="G67" s="67">
        <v>0.60724400000000001</v>
      </c>
      <c r="H67" s="87">
        <v>24975</v>
      </c>
      <c r="I67" s="46">
        <v>140509.47959999999</v>
      </c>
      <c r="J67" s="75">
        <v>0.51899899999999999</v>
      </c>
      <c r="K67" s="46">
        <v>44022</v>
      </c>
      <c r="L67" s="46">
        <v>124961.13252499999</v>
      </c>
      <c r="M67" s="67">
        <v>0.657308</v>
      </c>
      <c r="N67" s="87">
        <v>0</v>
      </c>
      <c r="O67" s="46">
        <v>0</v>
      </c>
      <c r="P67" s="75">
        <v>0</v>
      </c>
    </row>
    <row r="68" spans="1:16" s="3" customFormat="1" ht="15" customHeight="1" x14ac:dyDescent="0.25">
      <c r="A68" s="78"/>
      <c r="B68" s="79"/>
      <c r="C68" s="81"/>
      <c r="D68" s="45"/>
      <c r="E68" s="76"/>
      <c r="F68" s="45"/>
      <c r="G68" s="77"/>
      <c r="H68" s="45"/>
      <c r="I68" s="45"/>
      <c r="J68" s="77"/>
      <c r="K68" s="45"/>
      <c r="L68" s="45"/>
      <c r="M68" s="77"/>
      <c r="N68" s="45"/>
      <c r="O68" s="45"/>
      <c r="P68" s="77"/>
    </row>
    <row r="69" spans="1:16" s="37" customFormat="1" ht="15" customHeight="1" x14ac:dyDescent="0.25">
      <c r="A69" s="38" t="s">
        <v>2</v>
      </c>
      <c r="C69" s="82"/>
      <c r="D69" s="86">
        <f>+Nacional!D69</f>
        <v>44622</v>
      </c>
      <c r="F69" s="60"/>
      <c r="G69" s="69"/>
      <c r="H69" s="60"/>
      <c r="I69" s="60"/>
      <c r="J69" s="69"/>
      <c r="K69" s="60"/>
      <c r="L69" s="60"/>
      <c r="M69" s="69"/>
      <c r="N69" s="60"/>
      <c r="O69" s="60"/>
      <c r="P69" s="69"/>
    </row>
    <row r="70" spans="1:16" ht="15" customHeight="1" x14ac:dyDescent="0.25">
      <c r="A70" s="47"/>
      <c r="B70" s="24"/>
      <c r="C70" s="83"/>
      <c r="D70" s="61"/>
      <c r="E70" s="56"/>
      <c r="F70" s="61"/>
      <c r="G70" s="70"/>
      <c r="H70" s="61"/>
      <c r="I70" s="61"/>
      <c r="J70" s="70"/>
      <c r="K70" s="61"/>
      <c r="L70" s="61"/>
      <c r="M70" s="70"/>
      <c r="N70" s="61"/>
      <c r="O70" s="61"/>
      <c r="P70" s="70"/>
    </row>
    <row r="71" spans="1:16" ht="15" customHeight="1" x14ac:dyDescent="0.25">
      <c r="A71" s="48"/>
      <c r="C71" s="23"/>
      <c r="D71" s="35"/>
      <c r="E71" s="55"/>
      <c r="F71" s="35"/>
      <c r="G71" s="68"/>
      <c r="H71" s="35"/>
      <c r="I71" s="35"/>
      <c r="J71" s="68"/>
      <c r="K71" s="35"/>
      <c r="L71" s="35"/>
      <c r="M71" s="68"/>
      <c r="N71" s="35"/>
      <c r="O71" s="35"/>
      <c r="P71" s="68"/>
    </row>
    <row r="72" spans="1:16" ht="15" customHeight="1" x14ac:dyDescent="0.25">
      <c r="A72" s="48"/>
      <c r="C72" s="23"/>
      <c r="D72" s="35"/>
      <c r="E72" s="55"/>
      <c r="F72" s="35"/>
      <c r="G72" s="68"/>
      <c r="H72" s="35"/>
      <c r="I72" s="35"/>
      <c r="J72" s="68"/>
      <c r="K72" s="35"/>
      <c r="L72" s="35"/>
      <c r="M72" s="68"/>
      <c r="N72" s="35"/>
      <c r="O72" s="35"/>
      <c r="P72" s="68"/>
    </row>
    <row r="73" spans="1:16" ht="15" customHeight="1" x14ac:dyDescent="0.25">
      <c r="A73" s="48"/>
      <c r="C73" s="23"/>
      <c r="D73" s="35"/>
      <c r="E73" s="55"/>
      <c r="F73" s="35"/>
      <c r="G73" s="68"/>
      <c r="H73" s="35"/>
      <c r="I73" s="35"/>
      <c r="J73" s="68"/>
      <c r="K73" s="35"/>
      <c r="L73" s="35"/>
      <c r="M73" s="68"/>
      <c r="N73" s="35"/>
      <c r="O73" s="35"/>
      <c r="P73" s="68"/>
    </row>
    <row r="74" spans="1:16" ht="15" customHeight="1" x14ac:dyDescent="0.25">
      <c r="A74" s="48"/>
      <c r="C74" s="23"/>
      <c r="D74" s="35"/>
      <c r="E74" s="55"/>
      <c r="F74" s="35"/>
      <c r="G74" s="68"/>
      <c r="H74" s="35"/>
      <c r="I74" s="35"/>
      <c r="J74" s="68"/>
      <c r="K74" s="35"/>
      <c r="L74" s="35"/>
      <c r="M74" s="68"/>
      <c r="N74" s="35"/>
      <c r="O74" s="35"/>
      <c r="P74" s="68"/>
    </row>
    <row r="75" spans="1:16" ht="15" customHeight="1" x14ac:dyDescent="0.25">
      <c r="A75" s="48"/>
      <c r="C75" s="23"/>
      <c r="D75" s="35"/>
      <c r="E75" s="55"/>
      <c r="F75" s="35"/>
      <c r="G75" s="68"/>
      <c r="H75" s="35"/>
      <c r="I75" s="35"/>
      <c r="J75" s="68"/>
      <c r="K75" s="35"/>
      <c r="L75" s="35"/>
      <c r="M75" s="68"/>
      <c r="N75" s="35"/>
      <c r="O75" s="35"/>
      <c r="P75" s="68"/>
    </row>
    <row r="76" spans="1:16" ht="15" customHeight="1" x14ac:dyDescent="0.25">
      <c r="A76" s="48"/>
      <c r="C76" s="23"/>
      <c r="D76" s="35"/>
      <c r="E76" s="55"/>
      <c r="F76" s="35"/>
      <c r="G76" s="68"/>
      <c r="H76" s="35"/>
      <c r="I76" s="35"/>
      <c r="J76" s="68"/>
      <c r="K76" s="35"/>
      <c r="L76" s="35"/>
      <c r="M76" s="68"/>
      <c r="N76" s="35"/>
      <c r="O76" s="35"/>
      <c r="P76" s="68"/>
    </row>
    <row r="77" spans="1:16" ht="15" customHeight="1" x14ac:dyDescent="0.25">
      <c r="A77" s="48"/>
      <c r="C77" s="23"/>
      <c r="D77" s="35"/>
      <c r="E77" s="55"/>
      <c r="F77" s="35"/>
      <c r="G77" s="68"/>
      <c r="H77" s="35"/>
      <c r="I77" s="35"/>
      <c r="J77" s="68"/>
      <c r="K77" s="35"/>
      <c r="L77" s="35"/>
      <c r="M77" s="68"/>
      <c r="N77" s="35"/>
      <c r="O77" s="35"/>
      <c r="P77" s="68"/>
    </row>
    <row r="78" spans="1:16" ht="15" customHeight="1" x14ac:dyDescent="0.25">
      <c r="A78" s="48"/>
      <c r="C78" s="23"/>
      <c r="D78" s="35"/>
      <c r="E78" s="55"/>
      <c r="F78" s="35"/>
      <c r="G78" s="68"/>
      <c r="H78" s="35"/>
      <c r="I78" s="35"/>
      <c r="J78" s="68"/>
      <c r="K78" s="35"/>
      <c r="L78" s="35"/>
      <c r="M78" s="68"/>
      <c r="N78" s="35"/>
      <c r="O78" s="35"/>
      <c r="P78" s="68"/>
    </row>
    <row r="79" spans="1:16" ht="15" customHeight="1" x14ac:dyDescent="0.25">
      <c r="A79" s="48"/>
      <c r="C79" s="23"/>
      <c r="D79" s="35"/>
      <c r="E79" s="55"/>
      <c r="F79" s="35"/>
      <c r="G79" s="68"/>
      <c r="H79" s="35"/>
      <c r="I79" s="35"/>
      <c r="J79" s="68"/>
      <c r="K79" s="35"/>
      <c r="L79" s="35"/>
      <c r="M79" s="68"/>
      <c r="N79" s="35"/>
      <c r="O79" s="35"/>
      <c r="P79" s="68"/>
    </row>
    <row r="80" spans="1:16" ht="15" customHeight="1" x14ac:dyDescent="0.25">
      <c r="A80" s="48"/>
      <c r="C80" s="23"/>
      <c r="D80" s="35"/>
      <c r="E80" s="55"/>
      <c r="F80" s="35"/>
      <c r="G80" s="68"/>
      <c r="H80" s="35"/>
      <c r="I80" s="35"/>
      <c r="J80" s="68"/>
      <c r="K80" s="35"/>
      <c r="L80" s="35"/>
      <c r="M80" s="68"/>
      <c r="N80" s="35"/>
      <c r="O80" s="35"/>
      <c r="P80" s="68"/>
    </row>
    <row r="81" spans="1:16" ht="15" customHeight="1" x14ac:dyDescent="0.25">
      <c r="A81" s="48"/>
      <c r="C81" s="23"/>
      <c r="D81" s="35"/>
      <c r="E81" s="55"/>
      <c r="F81" s="35"/>
      <c r="G81" s="68"/>
      <c r="H81" s="35"/>
      <c r="I81" s="35"/>
      <c r="J81" s="68"/>
      <c r="K81" s="35"/>
      <c r="L81" s="35"/>
      <c r="M81" s="68"/>
      <c r="N81" s="35"/>
      <c r="O81" s="35"/>
      <c r="P81" s="68"/>
    </row>
    <row r="82" spans="1:16" ht="15" customHeight="1" x14ac:dyDescent="0.25">
      <c r="A82" s="48"/>
      <c r="C82" s="23"/>
      <c r="D82" s="35"/>
      <c r="E82" s="55"/>
      <c r="F82" s="35"/>
      <c r="G82" s="68"/>
      <c r="H82" s="35"/>
      <c r="I82" s="35"/>
      <c r="J82" s="68"/>
      <c r="K82" s="35"/>
      <c r="L82" s="35"/>
      <c r="M82" s="68"/>
      <c r="N82" s="35"/>
      <c r="O82" s="35"/>
      <c r="P82" s="68"/>
    </row>
    <row r="83" spans="1:16" ht="15" customHeight="1" x14ac:dyDescent="0.25">
      <c r="A83" s="48"/>
      <c r="C83" s="23"/>
      <c r="D83" s="35"/>
      <c r="E83" s="55"/>
      <c r="F83" s="35"/>
      <c r="G83" s="68"/>
      <c r="H83" s="35"/>
      <c r="I83" s="35"/>
      <c r="J83" s="68"/>
      <c r="K83" s="35"/>
      <c r="L83" s="35"/>
      <c r="M83" s="68"/>
      <c r="N83" s="35"/>
      <c r="O83" s="35"/>
      <c r="P83" s="68"/>
    </row>
    <row r="84" spans="1:16" ht="15" customHeight="1" x14ac:dyDescent="0.25">
      <c r="A84" s="48"/>
      <c r="C84" s="23"/>
      <c r="D84" s="35"/>
      <c r="E84" s="55"/>
      <c r="F84" s="35"/>
      <c r="G84" s="68"/>
      <c r="H84" s="35"/>
      <c r="I84" s="35"/>
      <c r="J84" s="68"/>
      <c r="K84" s="35"/>
      <c r="L84" s="35"/>
      <c r="M84" s="68"/>
      <c r="N84" s="35"/>
      <c r="O84" s="35"/>
      <c r="P84" s="68"/>
    </row>
    <row r="85" spans="1:16" ht="15" customHeight="1" x14ac:dyDescent="0.25">
      <c r="A85" s="48"/>
      <c r="C85" s="23"/>
      <c r="D85" s="35"/>
      <c r="E85" s="55"/>
      <c r="F85" s="35"/>
      <c r="G85" s="68"/>
      <c r="H85" s="35"/>
      <c r="I85" s="35"/>
      <c r="J85" s="68"/>
      <c r="K85" s="35"/>
      <c r="L85" s="35"/>
      <c r="M85" s="68"/>
      <c r="N85" s="35"/>
      <c r="O85" s="35"/>
      <c r="P85" s="68"/>
    </row>
    <row r="86" spans="1:16" ht="15" customHeight="1" x14ac:dyDescent="0.25">
      <c r="A86" s="48"/>
      <c r="C86" s="23"/>
      <c r="D86" s="35"/>
      <c r="E86" s="55"/>
      <c r="F86" s="35"/>
      <c r="G86" s="68"/>
      <c r="H86" s="35"/>
      <c r="I86" s="35"/>
      <c r="J86" s="68"/>
      <c r="K86" s="35"/>
      <c r="L86" s="35"/>
      <c r="M86" s="68"/>
      <c r="N86" s="35"/>
      <c r="O86" s="35"/>
      <c r="P86" s="68"/>
    </row>
    <row r="87" spans="1:16" ht="15" customHeight="1" x14ac:dyDescent="0.25">
      <c r="A87" s="48"/>
      <c r="C87" s="23"/>
      <c r="D87" s="35"/>
      <c r="E87" s="55"/>
      <c r="F87" s="35"/>
      <c r="G87" s="68"/>
      <c r="H87" s="35"/>
      <c r="I87" s="35"/>
      <c r="J87" s="68"/>
      <c r="K87" s="35"/>
      <c r="L87" s="35"/>
      <c r="M87" s="68"/>
      <c r="N87" s="35"/>
      <c r="O87" s="35"/>
      <c r="P87" s="68"/>
    </row>
    <row r="88" spans="1:16" ht="15" customHeight="1" x14ac:dyDescent="0.25">
      <c r="A88" s="48"/>
      <c r="C88" s="23"/>
      <c r="D88" s="35"/>
      <c r="E88" s="55"/>
      <c r="F88" s="35"/>
      <c r="G88" s="68"/>
      <c r="H88" s="35"/>
      <c r="I88" s="35"/>
      <c r="J88" s="68"/>
      <c r="K88" s="35"/>
      <c r="L88" s="35"/>
      <c r="M88" s="68"/>
      <c r="N88" s="35"/>
      <c r="O88" s="35"/>
      <c r="P88" s="68"/>
    </row>
    <row r="89" spans="1:16" ht="15" customHeight="1" x14ac:dyDescent="0.25">
      <c r="A89" s="48"/>
      <c r="C89" s="23"/>
      <c r="D89" s="35"/>
      <c r="E89" s="55"/>
      <c r="F89" s="35"/>
      <c r="G89" s="68"/>
      <c r="H89" s="35"/>
      <c r="I89" s="35"/>
      <c r="J89" s="68"/>
      <c r="K89" s="35"/>
      <c r="L89" s="35"/>
      <c r="M89" s="68"/>
      <c r="N89" s="35"/>
      <c r="O89" s="35"/>
      <c r="P89" s="68"/>
    </row>
    <row r="90" spans="1:16" ht="15" customHeight="1" x14ac:dyDescent="0.25">
      <c r="A90" s="48"/>
      <c r="C90" s="23"/>
      <c r="D90" s="35"/>
      <c r="E90" s="55"/>
      <c r="F90" s="35"/>
      <c r="G90" s="68"/>
      <c r="H90" s="35"/>
      <c r="I90" s="35"/>
      <c r="J90" s="68"/>
      <c r="K90" s="35"/>
      <c r="L90" s="35"/>
      <c r="M90" s="68"/>
      <c r="N90" s="35"/>
      <c r="O90" s="35"/>
      <c r="P90" s="68"/>
    </row>
    <row r="91" spans="1:16" ht="15" customHeight="1" x14ac:dyDescent="0.25">
      <c r="A91" s="48"/>
      <c r="C91" s="23"/>
      <c r="D91" s="35"/>
      <c r="E91" s="55"/>
      <c r="F91" s="35"/>
      <c r="G91" s="68"/>
      <c r="H91" s="35"/>
      <c r="I91" s="35"/>
      <c r="J91" s="68"/>
      <c r="K91" s="35"/>
      <c r="L91" s="35"/>
      <c r="M91" s="68"/>
      <c r="N91" s="35"/>
      <c r="O91" s="35"/>
      <c r="P91" s="68"/>
    </row>
    <row r="92" spans="1:16" ht="15" customHeight="1" x14ac:dyDescent="0.25">
      <c r="A92" s="48"/>
      <c r="C92" s="23"/>
      <c r="D92" s="35"/>
      <c r="E92" s="55"/>
      <c r="F92" s="35"/>
      <c r="G92" s="68"/>
      <c r="H92" s="35"/>
      <c r="I92" s="35"/>
      <c r="J92" s="68"/>
      <c r="K92" s="35"/>
      <c r="L92" s="35"/>
      <c r="M92" s="68"/>
      <c r="N92" s="35"/>
      <c r="O92" s="35"/>
      <c r="P92" s="68"/>
    </row>
    <row r="93" spans="1:16" ht="15" customHeight="1" x14ac:dyDescent="0.25">
      <c r="A93" s="48"/>
      <c r="C93" s="23"/>
      <c r="D93" s="35"/>
      <c r="E93" s="55"/>
      <c r="F93" s="35"/>
      <c r="G93" s="68"/>
      <c r="H93" s="35"/>
      <c r="I93" s="35"/>
      <c r="J93" s="68"/>
      <c r="K93" s="35"/>
      <c r="L93" s="35"/>
      <c r="M93" s="68"/>
      <c r="N93" s="35"/>
      <c r="O93" s="35"/>
      <c r="P93" s="68"/>
    </row>
    <row r="94" spans="1:16" ht="15" customHeight="1" x14ac:dyDescent="0.25">
      <c r="A94" s="48"/>
      <c r="C94" s="23"/>
      <c r="D94" s="35"/>
      <c r="E94" s="55"/>
      <c r="F94" s="35"/>
      <c r="G94" s="68"/>
      <c r="H94" s="35"/>
      <c r="I94" s="35"/>
      <c r="J94" s="68"/>
      <c r="K94" s="35"/>
      <c r="L94" s="35"/>
      <c r="M94" s="68"/>
      <c r="N94" s="35"/>
      <c r="O94" s="35"/>
      <c r="P94" s="68"/>
    </row>
    <row r="95" spans="1:16" ht="15" customHeight="1" x14ac:dyDescent="0.25">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190" priority="30" operator="notEqual">
      <formula>H8+K8+N8</formula>
    </cfRule>
  </conditionalFormatting>
  <conditionalFormatting sqref="D20:D30">
    <cfRule type="cellIs" dxfId="189" priority="29" operator="notEqual">
      <formula>H20+K20+N20</formula>
    </cfRule>
  </conditionalFormatting>
  <conditionalFormatting sqref="D32:D42">
    <cfRule type="cellIs" dxfId="188" priority="28" operator="notEqual">
      <formula>H32+K32+N32</formula>
    </cfRule>
  </conditionalFormatting>
  <conditionalFormatting sqref="D44:D54">
    <cfRule type="cellIs" dxfId="187" priority="27" operator="notEqual">
      <formula>H44+K44+N44</formula>
    </cfRule>
  </conditionalFormatting>
  <conditionalFormatting sqref="D56:D66">
    <cfRule type="cellIs" dxfId="186" priority="26" operator="notEqual">
      <formula>H56+K56+N56</formula>
    </cfRule>
  </conditionalFormatting>
  <conditionalFormatting sqref="D19">
    <cfRule type="cellIs" dxfId="185" priority="25" operator="notEqual">
      <formula>SUM(D8:D18)</formula>
    </cfRule>
  </conditionalFormatting>
  <conditionalFormatting sqref="D31">
    <cfRule type="cellIs" dxfId="184" priority="24" operator="notEqual">
      <formula>H31+K31+N31</formula>
    </cfRule>
  </conditionalFormatting>
  <conditionalFormatting sqref="D31">
    <cfRule type="cellIs" dxfId="183" priority="23" operator="notEqual">
      <formula>SUM(D20:D30)</formula>
    </cfRule>
  </conditionalFormatting>
  <conditionalFormatting sqref="D43">
    <cfRule type="cellIs" dxfId="182" priority="22" operator="notEqual">
      <formula>H43+K43+N43</formula>
    </cfRule>
  </conditionalFormatting>
  <conditionalFormatting sqref="D43">
    <cfRule type="cellIs" dxfId="181" priority="21" operator="notEqual">
      <formula>SUM(D32:D42)</formula>
    </cfRule>
  </conditionalFormatting>
  <conditionalFormatting sqref="D55">
    <cfRule type="cellIs" dxfId="180" priority="20" operator="notEqual">
      <formula>H55+K55+N55</formula>
    </cfRule>
  </conditionalFormatting>
  <conditionalFormatting sqref="D55">
    <cfRule type="cellIs" dxfId="179" priority="19" operator="notEqual">
      <formula>SUM(D44:D54)</formula>
    </cfRule>
  </conditionalFormatting>
  <conditionalFormatting sqref="D67">
    <cfRule type="cellIs" dxfId="178" priority="18" operator="notEqual">
      <formula>H67+K67+N67</formula>
    </cfRule>
  </conditionalFormatting>
  <conditionalFormatting sqref="D67">
    <cfRule type="cellIs" dxfId="177" priority="17" operator="notEqual">
      <formula>SUM(D56:D66)</formula>
    </cfRule>
  </conditionalFormatting>
  <conditionalFormatting sqref="H19">
    <cfRule type="cellIs" dxfId="176" priority="16" operator="notEqual">
      <formula>SUM(H8:H18)</formula>
    </cfRule>
  </conditionalFormatting>
  <conditionalFormatting sqref="K19">
    <cfRule type="cellIs" dxfId="175" priority="15" operator="notEqual">
      <formula>SUM(K8:K18)</formula>
    </cfRule>
  </conditionalFormatting>
  <conditionalFormatting sqref="N19">
    <cfRule type="cellIs" dxfId="174" priority="14" operator="notEqual">
      <formula>SUM(N8:N18)</formula>
    </cfRule>
  </conditionalFormatting>
  <conditionalFormatting sqref="H31">
    <cfRule type="cellIs" dxfId="173" priority="13" operator="notEqual">
      <formula>SUM(H20:H30)</formula>
    </cfRule>
  </conditionalFormatting>
  <conditionalFormatting sqref="K31">
    <cfRule type="cellIs" dxfId="172" priority="12" operator="notEqual">
      <formula>SUM(K20:K30)</formula>
    </cfRule>
  </conditionalFormatting>
  <conditionalFormatting sqref="N31">
    <cfRule type="cellIs" dxfId="171" priority="11" operator="notEqual">
      <formula>SUM(N20:N30)</formula>
    </cfRule>
  </conditionalFormatting>
  <conditionalFormatting sqref="H43">
    <cfRule type="cellIs" dxfId="170" priority="10" operator="notEqual">
      <formula>SUM(H32:H42)</formula>
    </cfRule>
  </conditionalFormatting>
  <conditionalFormatting sqref="K43">
    <cfRule type="cellIs" dxfId="169" priority="9" operator="notEqual">
      <formula>SUM(K32:K42)</formula>
    </cfRule>
  </conditionalFormatting>
  <conditionalFormatting sqref="N43">
    <cfRule type="cellIs" dxfId="168" priority="8" operator="notEqual">
      <formula>SUM(N32:N42)</formula>
    </cfRule>
  </conditionalFormatting>
  <conditionalFormatting sqref="H55">
    <cfRule type="cellIs" dxfId="167" priority="7" operator="notEqual">
      <formula>SUM(H44:H54)</formula>
    </cfRule>
  </conditionalFormatting>
  <conditionalFormatting sqref="K55">
    <cfRule type="cellIs" dxfId="166" priority="6" operator="notEqual">
      <formula>SUM(K44:K54)</formula>
    </cfRule>
  </conditionalFormatting>
  <conditionalFormatting sqref="N55">
    <cfRule type="cellIs" dxfId="165" priority="5" operator="notEqual">
      <formula>SUM(N44:N54)</formula>
    </cfRule>
  </conditionalFormatting>
  <conditionalFormatting sqref="H67">
    <cfRule type="cellIs" dxfId="164" priority="4" operator="notEqual">
      <formula>SUM(H56:H66)</formula>
    </cfRule>
  </conditionalFormatting>
  <conditionalFormatting sqref="K67">
    <cfRule type="cellIs" dxfId="163" priority="3" operator="notEqual">
      <formula>SUM(K56:K66)</formula>
    </cfRule>
  </conditionalFormatting>
  <conditionalFormatting sqref="N67">
    <cfRule type="cellIs" dxfId="162" priority="2" operator="notEqual">
      <formula>SUM(N56:N66)</formula>
    </cfRule>
  </conditionalFormatting>
  <conditionalFormatting sqref="D32:D43">
    <cfRule type="cellIs" dxfId="16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D8" sqref="D8"/>
    </sheetView>
  </sheetViews>
  <sheetFormatPr baseColWidth="10" defaultColWidth="10.5703125" defaultRowHeight="15" customHeight="1" x14ac:dyDescent="0.25"/>
  <cols>
    <col min="1" max="1" width="5" style="3" customWidth="1"/>
    <col min="2" max="2" width="14.7109375" style="1" customWidth="1"/>
    <col min="3" max="3" width="15.7109375" style="80" customWidth="1"/>
    <col min="4" max="4" width="16.42578125" style="36" customWidth="1"/>
    <col min="5" max="5" width="12.28515625" style="49" customWidth="1"/>
    <col min="6" max="6" width="16.42578125" style="36" customWidth="1"/>
    <col min="7" max="7" width="16.42578125" style="62" customWidth="1"/>
    <col min="8" max="9" width="16.42578125" style="36" customWidth="1"/>
    <col min="10" max="10" width="16.42578125" style="62" customWidth="1"/>
    <col min="11" max="12" width="16.42578125" style="36" customWidth="1"/>
    <col min="13" max="13" width="16.42578125" style="62" customWidth="1"/>
    <col min="14" max="15" width="16.42578125" style="36" customWidth="1"/>
    <col min="16" max="16" width="16.42578125" style="62" customWidth="1"/>
    <col min="17" max="28" width="16.42578125" style="1" customWidth="1"/>
    <col min="29" max="16384" width="10.5703125" style="1"/>
  </cols>
  <sheetData>
    <row r="1" spans="1:16" ht="15" customHeight="1" x14ac:dyDescent="0.25">
      <c r="B1" s="42"/>
    </row>
    <row r="2" spans="1:16" ht="24.6" customHeight="1" x14ac:dyDescent="0.25">
      <c r="A2" s="101" t="s">
        <v>74</v>
      </c>
      <c r="B2" s="101"/>
      <c r="C2" s="101"/>
      <c r="D2" s="101"/>
      <c r="E2" s="101"/>
      <c r="F2" s="101"/>
      <c r="G2" s="101"/>
      <c r="H2" s="101"/>
      <c r="I2" s="101"/>
      <c r="J2" s="101"/>
      <c r="K2" s="101"/>
      <c r="L2" s="101"/>
      <c r="M2" s="101"/>
      <c r="N2" s="101"/>
      <c r="O2" s="101"/>
      <c r="P2" s="101"/>
    </row>
    <row r="3" spans="1:16" s="21" customFormat="1" ht="15" customHeight="1" x14ac:dyDescent="0.25">
      <c r="A3" s="102" t="str">
        <f>+Notas!C6</f>
        <v>DICIEMBRE 2020 Y DICIEMBRE 2021</v>
      </c>
      <c r="B3" s="102"/>
      <c r="C3" s="102"/>
      <c r="D3" s="102"/>
      <c r="E3" s="102"/>
      <c r="F3" s="102"/>
      <c r="G3" s="102"/>
      <c r="H3" s="102"/>
      <c r="I3" s="102"/>
      <c r="J3" s="102"/>
      <c r="K3" s="102"/>
      <c r="L3" s="102"/>
      <c r="M3" s="102"/>
      <c r="N3" s="102"/>
      <c r="O3" s="102"/>
      <c r="P3" s="102"/>
    </row>
    <row r="4" spans="1:16" ht="15" customHeight="1" x14ac:dyDescent="0.25">
      <c r="A4" s="34"/>
      <c r="B4" s="34"/>
      <c r="C4" s="40"/>
      <c r="D4" s="57"/>
      <c r="E4" s="50"/>
      <c r="F4" s="57"/>
      <c r="G4" s="63"/>
      <c r="H4" s="57"/>
      <c r="I4" s="57"/>
      <c r="J4" s="63"/>
      <c r="K4" s="57"/>
      <c r="L4" s="57"/>
      <c r="M4" s="63"/>
      <c r="N4" s="57"/>
      <c r="O4" s="57"/>
      <c r="P4" s="63"/>
    </row>
    <row r="5" spans="1:16" ht="15" customHeight="1" x14ac:dyDescent="0.25">
      <c r="A5" s="20"/>
      <c r="B5" s="20"/>
      <c r="C5" s="20"/>
      <c r="D5" s="58"/>
      <c r="E5" s="51"/>
      <c r="F5" s="58"/>
      <c r="G5" s="64"/>
      <c r="H5" s="58"/>
      <c r="I5" s="58"/>
      <c r="J5" s="64"/>
      <c r="K5" s="58"/>
      <c r="L5" s="58"/>
      <c r="M5" s="64"/>
      <c r="N5" s="58"/>
      <c r="O5" s="58"/>
      <c r="P5" s="64"/>
    </row>
    <row r="6" spans="1:16" ht="21.6" customHeight="1" x14ac:dyDescent="0.25">
      <c r="A6" s="103" t="s">
        <v>5</v>
      </c>
      <c r="B6" s="103" t="s">
        <v>35</v>
      </c>
      <c r="C6" s="105" t="s">
        <v>36</v>
      </c>
      <c r="D6" s="107" t="s">
        <v>37</v>
      </c>
      <c r="E6" s="107"/>
      <c r="F6" s="107"/>
      <c r="G6" s="107"/>
      <c r="H6" s="108" t="s">
        <v>42</v>
      </c>
      <c r="I6" s="107"/>
      <c r="J6" s="109"/>
      <c r="K6" s="107" t="s">
        <v>43</v>
      </c>
      <c r="L6" s="107"/>
      <c r="M6" s="107"/>
      <c r="N6" s="108" t="s">
        <v>44</v>
      </c>
      <c r="O6" s="107"/>
      <c r="P6" s="109"/>
    </row>
    <row r="7" spans="1:16" s="2" customFormat="1" ht="40.799999999999997" x14ac:dyDescent="0.25">
      <c r="A7" s="104"/>
      <c r="B7" s="104"/>
      <c r="C7" s="106"/>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5">
      <c r="A8" s="110">
        <v>1</v>
      </c>
      <c r="B8" s="113" t="s">
        <v>45</v>
      </c>
      <c r="C8" s="84" t="s">
        <v>46</v>
      </c>
      <c r="D8" s="44">
        <v>2</v>
      </c>
      <c r="E8" s="53">
        <v>0.5</v>
      </c>
      <c r="F8" s="44">
        <v>20376.723440000002</v>
      </c>
      <c r="G8" s="66">
        <v>0</v>
      </c>
      <c r="H8" s="43">
        <v>0</v>
      </c>
      <c r="I8" s="44">
        <v>0</v>
      </c>
      <c r="J8" s="74">
        <v>0</v>
      </c>
      <c r="K8" s="44">
        <v>2</v>
      </c>
      <c r="L8" s="44">
        <v>20376.723440000002</v>
      </c>
      <c r="M8" s="66">
        <v>0</v>
      </c>
      <c r="N8" s="43">
        <v>0</v>
      </c>
      <c r="O8" s="44">
        <v>0</v>
      </c>
      <c r="P8" s="74">
        <v>0</v>
      </c>
    </row>
    <row r="9" spans="1:16" ht="15" customHeight="1" x14ac:dyDescent="0.25">
      <c r="A9" s="111"/>
      <c r="B9" s="114"/>
      <c r="C9" s="84" t="s">
        <v>47</v>
      </c>
      <c r="D9" s="44">
        <v>6</v>
      </c>
      <c r="E9" s="53">
        <v>0.18181800000000001</v>
      </c>
      <c r="F9" s="44">
        <v>59157.941258999999</v>
      </c>
      <c r="G9" s="66">
        <v>0.16666700000000001</v>
      </c>
      <c r="H9" s="43">
        <v>3</v>
      </c>
      <c r="I9" s="44">
        <v>67242.615795000005</v>
      </c>
      <c r="J9" s="74">
        <v>0.33333299999999999</v>
      </c>
      <c r="K9" s="44">
        <v>3</v>
      </c>
      <c r="L9" s="44">
        <v>51073.266723000001</v>
      </c>
      <c r="M9" s="66">
        <v>0</v>
      </c>
      <c r="N9" s="43">
        <v>0</v>
      </c>
      <c r="O9" s="44">
        <v>0</v>
      </c>
      <c r="P9" s="74">
        <v>0</v>
      </c>
    </row>
    <row r="10" spans="1:16" ht="15" customHeight="1" x14ac:dyDescent="0.25">
      <c r="A10" s="111"/>
      <c r="B10" s="114"/>
      <c r="C10" s="84" t="s">
        <v>48</v>
      </c>
      <c r="D10" s="44">
        <v>38</v>
      </c>
      <c r="E10" s="53">
        <v>0.121795</v>
      </c>
      <c r="F10" s="44">
        <v>76580.739394000004</v>
      </c>
      <c r="G10" s="66">
        <v>5.2631999999999998E-2</v>
      </c>
      <c r="H10" s="43">
        <v>10</v>
      </c>
      <c r="I10" s="44">
        <v>94057.107841000005</v>
      </c>
      <c r="J10" s="74">
        <v>0.1</v>
      </c>
      <c r="K10" s="44">
        <v>28</v>
      </c>
      <c r="L10" s="44">
        <v>70339.179233999996</v>
      </c>
      <c r="M10" s="66">
        <v>3.5714000000000003E-2</v>
      </c>
      <c r="N10" s="43">
        <v>0</v>
      </c>
      <c r="O10" s="44">
        <v>0</v>
      </c>
      <c r="P10" s="74">
        <v>0</v>
      </c>
    </row>
    <row r="11" spans="1:16" ht="15" customHeight="1" x14ac:dyDescent="0.25">
      <c r="A11" s="111"/>
      <c r="B11" s="114"/>
      <c r="C11" s="84" t="s">
        <v>49</v>
      </c>
      <c r="D11" s="44">
        <v>82</v>
      </c>
      <c r="E11" s="53">
        <v>0.10977199999999999</v>
      </c>
      <c r="F11" s="44">
        <v>103421.18844899999</v>
      </c>
      <c r="G11" s="66">
        <v>0.19512199999999999</v>
      </c>
      <c r="H11" s="43">
        <v>26</v>
      </c>
      <c r="I11" s="44">
        <v>139190.53382400001</v>
      </c>
      <c r="J11" s="74">
        <v>0.38461499999999998</v>
      </c>
      <c r="K11" s="44">
        <v>56</v>
      </c>
      <c r="L11" s="44">
        <v>86813.992381000004</v>
      </c>
      <c r="M11" s="66">
        <v>0.107143</v>
      </c>
      <c r="N11" s="43">
        <v>0</v>
      </c>
      <c r="O11" s="44">
        <v>0</v>
      </c>
      <c r="P11" s="74">
        <v>0</v>
      </c>
    </row>
    <row r="12" spans="1:16" ht="15" customHeight="1" x14ac:dyDescent="0.25">
      <c r="A12" s="111"/>
      <c r="B12" s="114"/>
      <c r="C12" s="84" t="s">
        <v>50</v>
      </c>
      <c r="D12" s="44">
        <v>51</v>
      </c>
      <c r="E12" s="53">
        <v>5.6667000000000002E-2</v>
      </c>
      <c r="F12" s="44">
        <v>120603.47659000001</v>
      </c>
      <c r="G12" s="66">
        <v>0.43137300000000001</v>
      </c>
      <c r="H12" s="43">
        <v>21</v>
      </c>
      <c r="I12" s="44">
        <v>157860.38416399999</v>
      </c>
      <c r="J12" s="74">
        <v>0.76190500000000005</v>
      </c>
      <c r="K12" s="44">
        <v>30</v>
      </c>
      <c r="L12" s="44">
        <v>94523.641287000006</v>
      </c>
      <c r="M12" s="66">
        <v>0.2</v>
      </c>
      <c r="N12" s="43">
        <v>0</v>
      </c>
      <c r="O12" s="44">
        <v>0</v>
      </c>
      <c r="P12" s="74">
        <v>0</v>
      </c>
    </row>
    <row r="13" spans="1:16" ht="15" customHeight="1" x14ac:dyDescent="0.25">
      <c r="A13" s="111"/>
      <c r="B13" s="114"/>
      <c r="C13" s="84" t="s">
        <v>51</v>
      </c>
      <c r="D13" s="44">
        <v>51</v>
      </c>
      <c r="E13" s="53">
        <v>5.5076E-2</v>
      </c>
      <c r="F13" s="44">
        <v>130867.73772400001</v>
      </c>
      <c r="G13" s="66">
        <v>0.58823499999999995</v>
      </c>
      <c r="H13" s="43">
        <v>18</v>
      </c>
      <c r="I13" s="44">
        <v>147188.44435100001</v>
      </c>
      <c r="J13" s="74">
        <v>0.44444400000000001</v>
      </c>
      <c r="K13" s="44">
        <v>33</v>
      </c>
      <c r="L13" s="44">
        <v>121965.53410999999</v>
      </c>
      <c r="M13" s="66">
        <v>0.66666700000000001</v>
      </c>
      <c r="N13" s="43">
        <v>0</v>
      </c>
      <c r="O13" s="44">
        <v>0</v>
      </c>
      <c r="P13" s="74">
        <v>0</v>
      </c>
    </row>
    <row r="14" spans="1:16" s="3" customFormat="1" ht="15" customHeight="1" x14ac:dyDescent="0.25">
      <c r="A14" s="111"/>
      <c r="B14" s="114"/>
      <c r="C14" s="84" t="s">
        <v>52</v>
      </c>
      <c r="D14" s="35">
        <v>31</v>
      </c>
      <c r="E14" s="55">
        <v>3.7621000000000002E-2</v>
      </c>
      <c r="F14" s="35">
        <v>124673.705734</v>
      </c>
      <c r="G14" s="68">
        <v>0.64516099999999998</v>
      </c>
      <c r="H14" s="43">
        <v>12</v>
      </c>
      <c r="I14" s="44">
        <v>153736.25555100001</v>
      </c>
      <c r="J14" s="74">
        <v>1.0833330000000001</v>
      </c>
      <c r="K14" s="35">
        <v>19</v>
      </c>
      <c r="L14" s="35">
        <v>106318.411112</v>
      </c>
      <c r="M14" s="68">
        <v>0.368421</v>
      </c>
      <c r="N14" s="43">
        <v>0</v>
      </c>
      <c r="O14" s="44">
        <v>0</v>
      </c>
      <c r="P14" s="74">
        <v>0</v>
      </c>
    </row>
    <row r="15" spans="1:16" ht="15" customHeight="1" x14ac:dyDescent="0.25">
      <c r="A15" s="111"/>
      <c r="B15" s="114"/>
      <c r="C15" s="84" t="s">
        <v>53</v>
      </c>
      <c r="D15" s="44">
        <v>25</v>
      </c>
      <c r="E15" s="53">
        <v>4.0518999999999999E-2</v>
      </c>
      <c r="F15" s="44">
        <v>137860.41888700001</v>
      </c>
      <c r="G15" s="66">
        <v>0.76</v>
      </c>
      <c r="H15" s="43">
        <v>6</v>
      </c>
      <c r="I15" s="44">
        <v>151955.23018499999</v>
      </c>
      <c r="J15" s="74">
        <v>0.5</v>
      </c>
      <c r="K15" s="44">
        <v>19</v>
      </c>
      <c r="L15" s="44">
        <v>133409.42584499999</v>
      </c>
      <c r="M15" s="66">
        <v>0.84210499999999999</v>
      </c>
      <c r="N15" s="43">
        <v>0</v>
      </c>
      <c r="O15" s="44">
        <v>0</v>
      </c>
      <c r="P15" s="74">
        <v>0</v>
      </c>
    </row>
    <row r="16" spans="1:16" ht="15" customHeight="1" x14ac:dyDescent="0.25">
      <c r="A16" s="111"/>
      <c r="B16" s="114"/>
      <c r="C16" s="84" t="s">
        <v>54</v>
      </c>
      <c r="D16" s="44">
        <v>20</v>
      </c>
      <c r="E16" s="53">
        <v>4.5248999999999998E-2</v>
      </c>
      <c r="F16" s="44">
        <v>138268.617791</v>
      </c>
      <c r="G16" s="66">
        <v>0.45</v>
      </c>
      <c r="H16" s="43">
        <v>9</v>
      </c>
      <c r="I16" s="44">
        <v>181583.08085100001</v>
      </c>
      <c r="J16" s="74">
        <v>0.88888900000000004</v>
      </c>
      <c r="K16" s="44">
        <v>11</v>
      </c>
      <c r="L16" s="44">
        <v>102829.51165099999</v>
      </c>
      <c r="M16" s="66">
        <v>9.0909000000000004E-2</v>
      </c>
      <c r="N16" s="43">
        <v>0</v>
      </c>
      <c r="O16" s="44">
        <v>0</v>
      </c>
      <c r="P16" s="74">
        <v>0</v>
      </c>
    </row>
    <row r="17" spans="1:16" ht="15" customHeight="1" x14ac:dyDescent="0.25">
      <c r="A17" s="111"/>
      <c r="B17" s="114"/>
      <c r="C17" s="84" t="s">
        <v>55</v>
      </c>
      <c r="D17" s="44">
        <v>32</v>
      </c>
      <c r="E17" s="53">
        <v>9.1167999999999999E-2</v>
      </c>
      <c r="F17" s="44">
        <v>166443.06286899999</v>
      </c>
      <c r="G17" s="66">
        <v>0.53125</v>
      </c>
      <c r="H17" s="43">
        <v>19</v>
      </c>
      <c r="I17" s="44">
        <v>168942.77070200001</v>
      </c>
      <c r="J17" s="74">
        <v>0.42105300000000001</v>
      </c>
      <c r="K17" s="44">
        <v>13</v>
      </c>
      <c r="L17" s="44">
        <v>162789.643728</v>
      </c>
      <c r="M17" s="66">
        <v>0.69230800000000003</v>
      </c>
      <c r="N17" s="43">
        <v>0</v>
      </c>
      <c r="O17" s="44">
        <v>0</v>
      </c>
      <c r="P17" s="74">
        <v>0</v>
      </c>
    </row>
    <row r="18" spans="1:16" s="3" customFormat="1" ht="15" customHeight="1" x14ac:dyDescent="0.25">
      <c r="A18" s="111"/>
      <c r="B18" s="114"/>
      <c r="C18" s="84" t="s">
        <v>56</v>
      </c>
      <c r="D18" s="35">
        <v>21</v>
      </c>
      <c r="E18" s="55">
        <v>5.7221000000000001E-2</v>
      </c>
      <c r="F18" s="35">
        <v>175888.722557</v>
      </c>
      <c r="G18" s="68">
        <v>0.47619</v>
      </c>
      <c r="H18" s="43">
        <v>5</v>
      </c>
      <c r="I18" s="44">
        <v>119496.290725</v>
      </c>
      <c r="J18" s="74">
        <v>0</v>
      </c>
      <c r="K18" s="35">
        <v>16</v>
      </c>
      <c r="L18" s="35">
        <v>193511.35750400001</v>
      </c>
      <c r="M18" s="68">
        <v>0.625</v>
      </c>
      <c r="N18" s="43">
        <v>0</v>
      </c>
      <c r="O18" s="44">
        <v>0</v>
      </c>
      <c r="P18" s="74">
        <v>0</v>
      </c>
    </row>
    <row r="19" spans="1:16" s="3" customFormat="1" ht="15" customHeight="1" x14ac:dyDescent="0.25">
      <c r="A19" s="112"/>
      <c r="B19" s="115"/>
      <c r="C19" s="85" t="s">
        <v>9</v>
      </c>
      <c r="D19" s="46">
        <v>359</v>
      </c>
      <c r="E19" s="54">
        <v>6.5001000000000003E-2</v>
      </c>
      <c r="F19" s="46">
        <v>121749.15728499999</v>
      </c>
      <c r="G19" s="67">
        <v>0.40668500000000002</v>
      </c>
      <c r="H19" s="87">
        <v>129</v>
      </c>
      <c r="I19" s="46">
        <v>146697.063127</v>
      </c>
      <c r="J19" s="75">
        <v>0.52713200000000004</v>
      </c>
      <c r="K19" s="46">
        <v>230</v>
      </c>
      <c r="L19" s="46">
        <v>107756.636183</v>
      </c>
      <c r="M19" s="67">
        <v>0.33912999999999999</v>
      </c>
      <c r="N19" s="87">
        <v>0</v>
      </c>
      <c r="O19" s="46">
        <v>0</v>
      </c>
      <c r="P19" s="75">
        <v>0</v>
      </c>
    </row>
    <row r="20" spans="1:16" ht="15" customHeight="1" x14ac:dyDescent="0.25">
      <c r="A20" s="110">
        <v>2</v>
      </c>
      <c r="B20" s="113" t="s">
        <v>57</v>
      </c>
      <c r="C20" s="84" t="s">
        <v>46</v>
      </c>
      <c r="D20" s="44">
        <v>2</v>
      </c>
      <c r="E20" s="53">
        <v>0.5</v>
      </c>
      <c r="F20" s="44">
        <v>33105.5</v>
      </c>
      <c r="G20" s="66">
        <v>0</v>
      </c>
      <c r="H20" s="43">
        <v>2</v>
      </c>
      <c r="I20" s="44">
        <v>33105.5</v>
      </c>
      <c r="J20" s="74">
        <v>0</v>
      </c>
      <c r="K20" s="44">
        <v>0</v>
      </c>
      <c r="L20" s="44">
        <v>0</v>
      </c>
      <c r="M20" s="66">
        <v>0</v>
      </c>
      <c r="N20" s="43">
        <v>0</v>
      </c>
      <c r="O20" s="44">
        <v>0</v>
      </c>
      <c r="P20" s="74">
        <v>0</v>
      </c>
    </row>
    <row r="21" spans="1:16" ht="15" customHeight="1" x14ac:dyDescent="0.25">
      <c r="A21" s="111"/>
      <c r="B21" s="114"/>
      <c r="C21" s="84" t="s">
        <v>47</v>
      </c>
      <c r="D21" s="44">
        <v>11</v>
      </c>
      <c r="E21" s="53">
        <v>0.33333299999999999</v>
      </c>
      <c r="F21" s="44">
        <v>90347.545454999999</v>
      </c>
      <c r="G21" s="66">
        <v>0.36363600000000001</v>
      </c>
      <c r="H21" s="43">
        <v>8</v>
      </c>
      <c r="I21" s="44">
        <v>97414.375</v>
      </c>
      <c r="J21" s="74">
        <v>0.5</v>
      </c>
      <c r="K21" s="44">
        <v>3</v>
      </c>
      <c r="L21" s="44">
        <v>71502.666666999998</v>
      </c>
      <c r="M21" s="66">
        <v>0</v>
      </c>
      <c r="N21" s="43">
        <v>0</v>
      </c>
      <c r="O21" s="44">
        <v>0</v>
      </c>
      <c r="P21" s="74">
        <v>0</v>
      </c>
    </row>
    <row r="22" spans="1:16" ht="15" customHeight="1" x14ac:dyDescent="0.25">
      <c r="A22" s="111"/>
      <c r="B22" s="114"/>
      <c r="C22" s="84" t="s">
        <v>48</v>
      </c>
      <c r="D22" s="44">
        <v>93</v>
      </c>
      <c r="E22" s="53">
        <v>0.29807699999999998</v>
      </c>
      <c r="F22" s="44">
        <v>97793.655914000003</v>
      </c>
      <c r="G22" s="66">
        <v>0.12903200000000001</v>
      </c>
      <c r="H22" s="43">
        <v>56</v>
      </c>
      <c r="I22" s="44">
        <v>97810.321429000003</v>
      </c>
      <c r="J22" s="74">
        <v>0.14285700000000001</v>
      </c>
      <c r="K22" s="44">
        <v>37</v>
      </c>
      <c r="L22" s="44">
        <v>97768.432432000001</v>
      </c>
      <c r="M22" s="66">
        <v>0.108108</v>
      </c>
      <c r="N22" s="43">
        <v>0</v>
      </c>
      <c r="O22" s="44">
        <v>0</v>
      </c>
      <c r="P22" s="74">
        <v>0</v>
      </c>
    </row>
    <row r="23" spans="1:16" ht="15" customHeight="1" x14ac:dyDescent="0.25">
      <c r="A23" s="111"/>
      <c r="B23" s="114"/>
      <c r="C23" s="84" t="s">
        <v>49</v>
      </c>
      <c r="D23" s="44">
        <v>92</v>
      </c>
      <c r="E23" s="53">
        <v>0.123159</v>
      </c>
      <c r="F23" s="44">
        <v>112530.021739</v>
      </c>
      <c r="G23" s="66">
        <v>0.23913000000000001</v>
      </c>
      <c r="H23" s="43">
        <v>55</v>
      </c>
      <c r="I23" s="44">
        <v>122706.781818</v>
      </c>
      <c r="J23" s="74">
        <v>0.38181799999999999</v>
      </c>
      <c r="K23" s="44">
        <v>37</v>
      </c>
      <c r="L23" s="44">
        <v>97402.405404999998</v>
      </c>
      <c r="M23" s="66">
        <v>2.7026999999999999E-2</v>
      </c>
      <c r="N23" s="43">
        <v>0</v>
      </c>
      <c r="O23" s="44">
        <v>0</v>
      </c>
      <c r="P23" s="74">
        <v>0</v>
      </c>
    </row>
    <row r="24" spans="1:16" ht="15" customHeight="1" x14ac:dyDescent="0.25">
      <c r="A24" s="111"/>
      <c r="B24" s="114"/>
      <c r="C24" s="84" t="s">
        <v>50</v>
      </c>
      <c r="D24" s="44">
        <v>34</v>
      </c>
      <c r="E24" s="53">
        <v>3.7777999999999999E-2</v>
      </c>
      <c r="F24" s="44">
        <v>129733</v>
      </c>
      <c r="G24" s="66">
        <v>0.58823499999999995</v>
      </c>
      <c r="H24" s="43">
        <v>14</v>
      </c>
      <c r="I24" s="44">
        <v>142858</v>
      </c>
      <c r="J24" s="74">
        <v>0.78571400000000002</v>
      </c>
      <c r="K24" s="44">
        <v>20</v>
      </c>
      <c r="L24" s="44">
        <v>120545.5</v>
      </c>
      <c r="M24" s="66">
        <v>0.45</v>
      </c>
      <c r="N24" s="43">
        <v>0</v>
      </c>
      <c r="O24" s="44">
        <v>0</v>
      </c>
      <c r="P24" s="74">
        <v>0</v>
      </c>
    </row>
    <row r="25" spans="1:16" ht="15" customHeight="1" x14ac:dyDescent="0.25">
      <c r="A25" s="111"/>
      <c r="B25" s="114"/>
      <c r="C25" s="84" t="s">
        <v>51</v>
      </c>
      <c r="D25" s="44">
        <v>43</v>
      </c>
      <c r="E25" s="53">
        <v>4.6435999999999998E-2</v>
      </c>
      <c r="F25" s="44">
        <v>133893.41860500001</v>
      </c>
      <c r="G25" s="66">
        <v>0.60465100000000005</v>
      </c>
      <c r="H25" s="43">
        <v>25</v>
      </c>
      <c r="I25" s="44">
        <v>126144.8</v>
      </c>
      <c r="J25" s="74">
        <v>0.52</v>
      </c>
      <c r="K25" s="44">
        <v>18</v>
      </c>
      <c r="L25" s="44">
        <v>144655.38888899999</v>
      </c>
      <c r="M25" s="66">
        <v>0.72222200000000003</v>
      </c>
      <c r="N25" s="43">
        <v>0</v>
      </c>
      <c r="O25" s="44">
        <v>0</v>
      </c>
      <c r="P25" s="74">
        <v>0</v>
      </c>
    </row>
    <row r="26" spans="1:16" s="3" customFormat="1" ht="15" customHeight="1" x14ac:dyDescent="0.25">
      <c r="A26" s="111"/>
      <c r="B26" s="114"/>
      <c r="C26" s="84" t="s">
        <v>52</v>
      </c>
      <c r="D26" s="35">
        <v>30</v>
      </c>
      <c r="E26" s="55">
        <v>3.6408000000000003E-2</v>
      </c>
      <c r="F26" s="35">
        <v>123908.43333299999</v>
      </c>
      <c r="G26" s="68">
        <v>0.3</v>
      </c>
      <c r="H26" s="43">
        <v>16</v>
      </c>
      <c r="I26" s="44">
        <v>150635.75</v>
      </c>
      <c r="J26" s="74">
        <v>0.5</v>
      </c>
      <c r="K26" s="35">
        <v>14</v>
      </c>
      <c r="L26" s="35">
        <v>93362.928570999997</v>
      </c>
      <c r="M26" s="68">
        <v>7.1429000000000006E-2</v>
      </c>
      <c r="N26" s="43">
        <v>0</v>
      </c>
      <c r="O26" s="44">
        <v>0</v>
      </c>
      <c r="P26" s="74">
        <v>0</v>
      </c>
    </row>
    <row r="27" spans="1:16" ht="15" customHeight="1" x14ac:dyDescent="0.25">
      <c r="A27" s="111"/>
      <c r="B27" s="114"/>
      <c r="C27" s="84" t="s">
        <v>53</v>
      </c>
      <c r="D27" s="44">
        <v>21</v>
      </c>
      <c r="E27" s="53">
        <v>3.4035999999999997E-2</v>
      </c>
      <c r="F27" s="44">
        <v>132318.142857</v>
      </c>
      <c r="G27" s="66">
        <v>0.57142899999999996</v>
      </c>
      <c r="H27" s="43">
        <v>14</v>
      </c>
      <c r="I27" s="44">
        <v>113919.071429</v>
      </c>
      <c r="J27" s="74">
        <v>0.35714299999999999</v>
      </c>
      <c r="K27" s="44">
        <v>7</v>
      </c>
      <c r="L27" s="44">
        <v>169116.285714</v>
      </c>
      <c r="M27" s="66">
        <v>1</v>
      </c>
      <c r="N27" s="43">
        <v>0</v>
      </c>
      <c r="O27" s="44">
        <v>0</v>
      </c>
      <c r="P27" s="74">
        <v>0</v>
      </c>
    </row>
    <row r="28" spans="1:16" ht="15" customHeight="1" x14ac:dyDescent="0.25">
      <c r="A28" s="111"/>
      <c r="B28" s="114"/>
      <c r="C28" s="84" t="s">
        <v>54</v>
      </c>
      <c r="D28" s="44">
        <v>6</v>
      </c>
      <c r="E28" s="53">
        <v>1.3575E-2</v>
      </c>
      <c r="F28" s="44">
        <v>187314.66666700001</v>
      </c>
      <c r="G28" s="66">
        <v>1.3333330000000001</v>
      </c>
      <c r="H28" s="43">
        <v>2</v>
      </c>
      <c r="I28" s="44">
        <v>159043.5</v>
      </c>
      <c r="J28" s="74">
        <v>0.5</v>
      </c>
      <c r="K28" s="44">
        <v>4</v>
      </c>
      <c r="L28" s="44">
        <v>201450.25</v>
      </c>
      <c r="M28" s="66">
        <v>1.75</v>
      </c>
      <c r="N28" s="43">
        <v>0</v>
      </c>
      <c r="O28" s="44">
        <v>0</v>
      </c>
      <c r="P28" s="74">
        <v>0</v>
      </c>
    </row>
    <row r="29" spans="1:16" ht="15" customHeight="1" x14ac:dyDescent="0.25">
      <c r="A29" s="111"/>
      <c r="B29" s="114"/>
      <c r="C29" s="84" t="s">
        <v>55</v>
      </c>
      <c r="D29" s="44">
        <v>4</v>
      </c>
      <c r="E29" s="53">
        <v>1.1396E-2</v>
      </c>
      <c r="F29" s="44">
        <v>119257.5</v>
      </c>
      <c r="G29" s="66">
        <v>0</v>
      </c>
      <c r="H29" s="43">
        <v>3</v>
      </c>
      <c r="I29" s="44">
        <v>116660</v>
      </c>
      <c r="J29" s="74">
        <v>0</v>
      </c>
      <c r="K29" s="44">
        <v>1</v>
      </c>
      <c r="L29" s="44">
        <v>127050</v>
      </c>
      <c r="M29" s="66">
        <v>0</v>
      </c>
      <c r="N29" s="43">
        <v>0</v>
      </c>
      <c r="O29" s="44">
        <v>0</v>
      </c>
      <c r="P29" s="74">
        <v>0</v>
      </c>
    </row>
    <row r="30" spans="1:16" s="3" customFormat="1" ht="15" customHeight="1" x14ac:dyDescent="0.25">
      <c r="A30" s="111"/>
      <c r="B30" s="114"/>
      <c r="C30" s="84" t="s">
        <v>56</v>
      </c>
      <c r="D30" s="35">
        <v>1</v>
      </c>
      <c r="E30" s="55">
        <v>2.725E-3</v>
      </c>
      <c r="F30" s="35">
        <v>125358</v>
      </c>
      <c r="G30" s="68">
        <v>0</v>
      </c>
      <c r="H30" s="43">
        <v>0</v>
      </c>
      <c r="I30" s="44">
        <v>0</v>
      </c>
      <c r="J30" s="74">
        <v>0</v>
      </c>
      <c r="K30" s="35">
        <v>1</v>
      </c>
      <c r="L30" s="35">
        <v>125358</v>
      </c>
      <c r="M30" s="68">
        <v>0</v>
      </c>
      <c r="N30" s="43">
        <v>0</v>
      </c>
      <c r="O30" s="44">
        <v>0</v>
      </c>
      <c r="P30" s="74">
        <v>0</v>
      </c>
    </row>
    <row r="31" spans="1:16" s="3" customFormat="1" ht="15" customHeight="1" x14ac:dyDescent="0.25">
      <c r="A31" s="112"/>
      <c r="B31" s="115"/>
      <c r="C31" s="85" t="s">
        <v>9</v>
      </c>
      <c r="D31" s="46">
        <v>337</v>
      </c>
      <c r="E31" s="54">
        <v>6.1018000000000003E-2</v>
      </c>
      <c r="F31" s="46">
        <v>115424.792285</v>
      </c>
      <c r="G31" s="67">
        <v>0.335312</v>
      </c>
      <c r="H31" s="87">
        <v>195</v>
      </c>
      <c r="I31" s="46">
        <v>117428.282051</v>
      </c>
      <c r="J31" s="75">
        <v>0.36410300000000001</v>
      </c>
      <c r="K31" s="46">
        <v>142</v>
      </c>
      <c r="L31" s="46">
        <v>112673.521127</v>
      </c>
      <c r="M31" s="67">
        <v>0.29577500000000001</v>
      </c>
      <c r="N31" s="87">
        <v>0</v>
      </c>
      <c r="O31" s="46">
        <v>0</v>
      </c>
      <c r="P31" s="75">
        <v>0</v>
      </c>
    </row>
    <row r="32" spans="1:16" ht="15" customHeight="1" x14ac:dyDescent="0.25">
      <c r="A32" s="110">
        <v>3</v>
      </c>
      <c r="B32" s="113" t="s">
        <v>58</v>
      </c>
      <c r="C32" s="84" t="s">
        <v>46</v>
      </c>
      <c r="D32" s="44">
        <v>0</v>
      </c>
      <c r="E32" s="44">
        <v>0</v>
      </c>
      <c r="F32" s="44">
        <v>12728.77656</v>
      </c>
      <c r="G32" s="66">
        <v>0</v>
      </c>
      <c r="H32" s="43">
        <v>2</v>
      </c>
      <c r="I32" s="44">
        <v>33105.5</v>
      </c>
      <c r="J32" s="74">
        <v>0</v>
      </c>
      <c r="K32" s="44">
        <v>-2</v>
      </c>
      <c r="L32" s="44">
        <v>-20376.723440000002</v>
      </c>
      <c r="M32" s="66">
        <v>0</v>
      </c>
      <c r="N32" s="43">
        <v>0</v>
      </c>
      <c r="O32" s="44">
        <v>0</v>
      </c>
      <c r="P32" s="74">
        <v>0</v>
      </c>
    </row>
    <row r="33" spans="1:16" ht="15" customHeight="1" x14ac:dyDescent="0.25">
      <c r="A33" s="111"/>
      <c r="B33" s="114"/>
      <c r="C33" s="84" t="s">
        <v>47</v>
      </c>
      <c r="D33" s="44">
        <v>5</v>
      </c>
      <c r="E33" s="44">
        <v>0</v>
      </c>
      <c r="F33" s="44">
        <v>31189.604195</v>
      </c>
      <c r="G33" s="66">
        <v>0.19697000000000001</v>
      </c>
      <c r="H33" s="43">
        <v>5</v>
      </c>
      <c r="I33" s="44">
        <v>30171.759204999998</v>
      </c>
      <c r="J33" s="74">
        <v>0.16666700000000001</v>
      </c>
      <c r="K33" s="44">
        <v>0</v>
      </c>
      <c r="L33" s="44">
        <v>20429.399944000001</v>
      </c>
      <c r="M33" s="66">
        <v>0</v>
      </c>
      <c r="N33" s="43">
        <v>0</v>
      </c>
      <c r="O33" s="44">
        <v>0</v>
      </c>
      <c r="P33" s="74">
        <v>0</v>
      </c>
    </row>
    <row r="34" spans="1:16" ht="15" customHeight="1" x14ac:dyDescent="0.25">
      <c r="A34" s="111"/>
      <c r="B34" s="114"/>
      <c r="C34" s="84" t="s">
        <v>48</v>
      </c>
      <c r="D34" s="44">
        <v>55</v>
      </c>
      <c r="E34" s="44">
        <v>0</v>
      </c>
      <c r="F34" s="44">
        <v>21212.916519999999</v>
      </c>
      <c r="G34" s="66">
        <v>7.6400999999999997E-2</v>
      </c>
      <c r="H34" s="43">
        <v>46</v>
      </c>
      <c r="I34" s="44">
        <v>3753.2135870000002</v>
      </c>
      <c r="J34" s="74">
        <v>4.2856999999999999E-2</v>
      </c>
      <c r="K34" s="44">
        <v>9</v>
      </c>
      <c r="L34" s="44">
        <v>27429.253198999999</v>
      </c>
      <c r="M34" s="66">
        <v>7.2394E-2</v>
      </c>
      <c r="N34" s="43">
        <v>0</v>
      </c>
      <c r="O34" s="44">
        <v>0</v>
      </c>
      <c r="P34" s="74">
        <v>0</v>
      </c>
    </row>
    <row r="35" spans="1:16" ht="15" customHeight="1" x14ac:dyDescent="0.25">
      <c r="A35" s="111"/>
      <c r="B35" s="114"/>
      <c r="C35" s="84" t="s">
        <v>49</v>
      </c>
      <c r="D35" s="44">
        <v>10</v>
      </c>
      <c r="E35" s="44">
        <v>0</v>
      </c>
      <c r="F35" s="44">
        <v>9108.8332910000008</v>
      </c>
      <c r="G35" s="66">
        <v>4.4007999999999999E-2</v>
      </c>
      <c r="H35" s="43">
        <v>29</v>
      </c>
      <c r="I35" s="44">
        <v>-16483.752005999999</v>
      </c>
      <c r="J35" s="74">
        <v>-2.797E-3</v>
      </c>
      <c r="K35" s="44">
        <v>-19</v>
      </c>
      <c r="L35" s="44">
        <v>10588.413023999999</v>
      </c>
      <c r="M35" s="66">
        <v>-8.0116000000000007E-2</v>
      </c>
      <c r="N35" s="43">
        <v>0</v>
      </c>
      <c r="O35" s="44">
        <v>0</v>
      </c>
      <c r="P35" s="74">
        <v>0</v>
      </c>
    </row>
    <row r="36" spans="1:16" ht="15" customHeight="1" x14ac:dyDescent="0.25">
      <c r="A36" s="111"/>
      <c r="B36" s="114"/>
      <c r="C36" s="84" t="s">
        <v>50</v>
      </c>
      <c r="D36" s="44">
        <v>-17</v>
      </c>
      <c r="E36" s="44">
        <v>0</v>
      </c>
      <c r="F36" s="44">
        <v>9129.5234099999998</v>
      </c>
      <c r="G36" s="66">
        <v>0.156863</v>
      </c>
      <c r="H36" s="43">
        <v>-7</v>
      </c>
      <c r="I36" s="44">
        <v>-15002.384163999999</v>
      </c>
      <c r="J36" s="74">
        <v>2.3810000000000001E-2</v>
      </c>
      <c r="K36" s="44">
        <v>-10</v>
      </c>
      <c r="L36" s="44">
        <v>26021.858713000001</v>
      </c>
      <c r="M36" s="66">
        <v>0.25</v>
      </c>
      <c r="N36" s="43">
        <v>0</v>
      </c>
      <c r="O36" s="44">
        <v>0</v>
      </c>
      <c r="P36" s="74">
        <v>0</v>
      </c>
    </row>
    <row r="37" spans="1:16" ht="15" customHeight="1" x14ac:dyDescent="0.25">
      <c r="A37" s="111"/>
      <c r="B37" s="114"/>
      <c r="C37" s="84" t="s">
        <v>51</v>
      </c>
      <c r="D37" s="44">
        <v>-8</v>
      </c>
      <c r="E37" s="44">
        <v>0</v>
      </c>
      <c r="F37" s="44">
        <v>3025.6808799999999</v>
      </c>
      <c r="G37" s="66">
        <v>1.6416E-2</v>
      </c>
      <c r="H37" s="43">
        <v>7</v>
      </c>
      <c r="I37" s="44">
        <v>-21043.644350999999</v>
      </c>
      <c r="J37" s="74">
        <v>7.5555999999999998E-2</v>
      </c>
      <c r="K37" s="44">
        <v>-15</v>
      </c>
      <c r="L37" s="44">
        <v>22689.854779000001</v>
      </c>
      <c r="M37" s="66">
        <v>5.5556000000000001E-2</v>
      </c>
      <c r="N37" s="43">
        <v>0</v>
      </c>
      <c r="O37" s="44">
        <v>0</v>
      </c>
      <c r="P37" s="74">
        <v>0</v>
      </c>
    </row>
    <row r="38" spans="1:16" s="3" customFormat="1" ht="15" customHeight="1" x14ac:dyDescent="0.25">
      <c r="A38" s="111"/>
      <c r="B38" s="114"/>
      <c r="C38" s="84" t="s">
        <v>52</v>
      </c>
      <c r="D38" s="35">
        <v>-1</v>
      </c>
      <c r="E38" s="35">
        <v>0</v>
      </c>
      <c r="F38" s="35">
        <v>-765.27239999999995</v>
      </c>
      <c r="G38" s="68">
        <v>-0.345161</v>
      </c>
      <c r="H38" s="43">
        <v>4</v>
      </c>
      <c r="I38" s="44">
        <v>-3100.5055510000002</v>
      </c>
      <c r="J38" s="74">
        <v>-0.58333299999999999</v>
      </c>
      <c r="K38" s="35">
        <v>-5</v>
      </c>
      <c r="L38" s="35">
        <v>-12955.482540999999</v>
      </c>
      <c r="M38" s="68">
        <v>-0.29699199999999998</v>
      </c>
      <c r="N38" s="43">
        <v>0</v>
      </c>
      <c r="O38" s="44">
        <v>0</v>
      </c>
      <c r="P38" s="74">
        <v>0</v>
      </c>
    </row>
    <row r="39" spans="1:16" ht="15" customHeight="1" x14ac:dyDescent="0.25">
      <c r="A39" s="111"/>
      <c r="B39" s="114"/>
      <c r="C39" s="84" t="s">
        <v>53</v>
      </c>
      <c r="D39" s="44">
        <v>-4</v>
      </c>
      <c r="E39" s="44">
        <v>0</v>
      </c>
      <c r="F39" s="44">
        <v>-5542.27603</v>
      </c>
      <c r="G39" s="66">
        <v>-0.18857099999999999</v>
      </c>
      <c r="H39" s="43">
        <v>8</v>
      </c>
      <c r="I39" s="44">
        <v>-38036.158756999997</v>
      </c>
      <c r="J39" s="74">
        <v>-0.14285700000000001</v>
      </c>
      <c r="K39" s="44">
        <v>-12</v>
      </c>
      <c r="L39" s="44">
        <v>35706.859869</v>
      </c>
      <c r="M39" s="66">
        <v>0.15789500000000001</v>
      </c>
      <c r="N39" s="43">
        <v>0</v>
      </c>
      <c r="O39" s="44">
        <v>0</v>
      </c>
      <c r="P39" s="74">
        <v>0</v>
      </c>
    </row>
    <row r="40" spans="1:16" ht="15" customHeight="1" x14ac:dyDescent="0.25">
      <c r="A40" s="111"/>
      <c r="B40" s="114"/>
      <c r="C40" s="84" t="s">
        <v>54</v>
      </c>
      <c r="D40" s="44">
        <v>-14</v>
      </c>
      <c r="E40" s="44">
        <v>0</v>
      </c>
      <c r="F40" s="44">
        <v>49046.048876000001</v>
      </c>
      <c r="G40" s="66">
        <v>0.88333300000000003</v>
      </c>
      <c r="H40" s="43">
        <v>-7</v>
      </c>
      <c r="I40" s="44">
        <v>-22539.580850999999</v>
      </c>
      <c r="J40" s="74">
        <v>-0.38888899999999998</v>
      </c>
      <c r="K40" s="44">
        <v>-7</v>
      </c>
      <c r="L40" s="44">
        <v>98620.738349000007</v>
      </c>
      <c r="M40" s="66">
        <v>1.6590910000000001</v>
      </c>
      <c r="N40" s="43">
        <v>0</v>
      </c>
      <c r="O40" s="44">
        <v>0</v>
      </c>
      <c r="P40" s="74">
        <v>0</v>
      </c>
    </row>
    <row r="41" spans="1:16" ht="15" customHeight="1" x14ac:dyDescent="0.25">
      <c r="A41" s="111"/>
      <c r="B41" s="114"/>
      <c r="C41" s="84" t="s">
        <v>55</v>
      </c>
      <c r="D41" s="44">
        <v>-28</v>
      </c>
      <c r="E41" s="44">
        <v>0</v>
      </c>
      <c r="F41" s="44">
        <v>-47185.562869000001</v>
      </c>
      <c r="G41" s="66">
        <v>-0.53125</v>
      </c>
      <c r="H41" s="43">
        <v>-16</v>
      </c>
      <c r="I41" s="44">
        <v>-52282.770702000002</v>
      </c>
      <c r="J41" s="74">
        <v>-0.42105300000000001</v>
      </c>
      <c r="K41" s="44">
        <v>-12</v>
      </c>
      <c r="L41" s="44">
        <v>-35739.643728000003</v>
      </c>
      <c r="M41" s="66">
        <v>-0.69230800000000003</v>
      </c>
      <c r="N41" s="43">
        <v>0</v>
      </c>
      <c r="O41" s="44">
        <v>0</v>
      </c>
      <c r="P41" s="74">
        <v>0</v>
      </c>
    </row>
    <row r="42" spans="1:16" s="3" customFormat="1" ht="15" customHeight="1" x14ac:dyDescent="0.25">
      <c r="A42" s="111"/>
      <c r="B42" s="114"/>
      <c r="C42" s="84" t="s">
        <v>56</v>
      </c>
      <c r="D42" s="35">
        <v>-20</v>
      </c>
      <c r="E42" s="35">
        <v>0</v>
      </c>
      <c r="F42" s="35">
        <v>-50530.722557000001</v>
      </c>
      <c r="G42" s="68">
        <v>-0.47619</v>
      </c>
      <c r="H42" s="43">
        <v>-5</v>
      </c>
      <c r="I42" s="44">
        <v>-119496.290725</v>
      </c>
      <c r="J42" s="74">
        <v>0</v>
      </c>
      <c r="K42" s="35">
        <v>-15</v>
      </c>
      <c r="L42" s="35">
        <v>-68153.357504</v>
      </c>
      <c r="M42" s="68">
        <v>-0.625</v>
      </c>
      <c r="N42" s="43">
        <v>0</v>
      </c>
      <c r="O42" s="44">
        <v>0</v>
      </c>
      <c r="P42" s="74">
        <v>0</v>
      </c>
    </row>
    <row r="43" spans="1:16" s="3" customFormat="1" ht="15" customHeight="1" x14ac:dyDescent="0.25">
      <c r="A43" s="112"/>
      <c r="B43" s="115"/>
      <c r="C43" s="85" t="s">
        <v>9</v>
      </c>
      <c r="D43" s="46">
        <v>-22</v>
      </c>
      <c r="E43" s="46">
        <v>0</v>
      </c>
      <c r="F43" s="46">
        <v>-6324.3649999999998</v>
      </c>
      <c r="G43" s="67">
        <v>-7.1374000000000007E-2</v>
      </c>
      <c r="H43" s="87">
        <v>66</v>
      </c>
      <c r="I43" s="46">
        <v>-29268.781074999999</v>
      </c>
      <c r="J43" s="75">
        <v>-0.16302900000000001</v>
      </c>
      <c r="K43" s="46">
        <v>-88</v>
      </c>
      <c r="L43" s="46">
        <v>4916.8849440000004</v>
      </c>
      <c r="M43" s="67">
        <v>-4.3355999999999999E-2</v>
      </c>
      <c r="N43" s="87">
        <v>0</v>
      </c>
      <c r="O43" s="46">
        <v>0</v>
      </c>
      <c r="P43" s="75">
        <v>0</v>
      </c>
    </row>
    <row r="44" spans="1:16" ht="15" customHeight="1" x14ac:dyDescent="0.25">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5">
      <c r="A45" s="111"/>
      <c r="B45" s="114"/>
      <c r="C45" s="84" t="s">
        <v>47</v>
      </c>
      <c r="D45" s="44">
        <v>0</v>
      </c>
      <c r="E45" s="53">
        <v>0</v>
      </c>
      <c r="F45" s="44">
        <v>0</v>
      </c>
      <c r="G45" s="66">
        <v>0</v>
      </c>
      <c r="H45" s="43">
        <v>0</v>
      </c>
      <c r="I45" s="44">
        <v>0</v>
      </c>
      <c r="J45" s="74">
        <v>0</v>
      </c>
      <c r="K45" s="44">
        <v>0</v>
      </c>
      <c r="L45" s="44">
        <v>0</v>
      </c>
      <c r="M45" s="66">
        <v>0</v>
      </c>
      <c r="N45" s="43">
        <v>0</v>
      </c>
      <c r="O45" s="44">
        <v>0</v>
      </c>
      <c r="P45" s="74">
        <v>0</v>
      </c>
    </row>
    <row r="46" spans="1:16" ht="15" customHeight="1" x14ac:dyDescent="0.25">
      <c r="A46" s="111"/>
      <c r="B46" s="114"/>
      <c r="C46" s="84" t="s">
        <v>48</v>
      </c>
      <c r="D46" s="44">
        <v>13</v>
      </c>
      <c r="E46" s="53">
        <v>4.1667000000000003E-2</v>
      </c>
      <c r="F46" s="44">
        <v>127509.461538</v>
      </c>
      <c r="G46" s="66">
        <v>0.230769</v>
      </c>
      <c r="H46" s="43">
        <v>7</v>
      </c>
      <c r="I46" s="44">
        <v>137193.285714</v>
      </c>
      <c r="J46" s="74">
        <v>0.28571400000000002</v>
      </c>
      <c r="K46" s="44">
        <v>6</v>
      </c>
      <c r="L46" s="44">
        <v>116211.666667</v>
      </c>
      <c r="M46" s="66">
        <v>0.16666700000000001</v>
      </c>
      <c r="N46" s="43">
        <v>0</v>
      </c>
      <c r="O46" s="44">
        <v>0</v>
      </c>
      <c r="P46" s="74">
        <v>0</v>
      </c>
    </row>
    <row r="47" spans="1:16" ht="15" customHeight="1" x14ac:dyDescent="0.25">
      <c r="A47" s="111"/>
      <c r="B47" s="114"/>
      <c r="C47" s="84" t="s">
        <v>49</v>
      </c>
      <c r="D47" s="44">
        <v>40</v>
      </c>
      <c r="E47" s="53">
        <v>5.3547999999999998E-2</v>
      </c>
      <c r="F47" s="44">
        <v>133999.70000000001</v>
      </c>
      <c r="G47" s="66">
        <v>0.45</v>
      </c>
      <c r="H47" s="43">
        <v>24</v>
      </c>
      <c r="I47" s="44">
        <v>148289.54166700001</v>
      </c>
      <c r="J47" s="74">
        <v>0.45833299999999999</v>
      </c>
      <c r="K47" s="44">
        <v>16</v>
      </c>
      <c r="L47" s="44">
        <v>112564.9375</v>
      </c>
      <c r="M47" s="66">
        <v>0.4375</v>
      </c>
      <c r="N47" s="43">
        <v>0</v>
      </c>
      <c r="O47" s="44">
        <v>0</v>
      </c>
      <c r="P47" s="74">
        <v>0</v>
      </c>
    </row>
    <row r="48" spans="1:16" ht="15" customHeight="1" x14ac:dyDescent="0.25">
      <c r="A48" s="111"/>
      <c r="B48" s="114"/>
      <c r="C48" s="84" t="s">
        <v>50</v>
      </c>
      <c r="D48" s="44">
        <v>43</v>
      </c>
      <c r="E48" s="53">
        <v>4.7778000000000001E-2</v>
      </c>
      <c r="F48" s="44">
        <v>155949.51162800001</v>
      </c>
      <c r="G48" s="66">
        <v>0.81395300000000004</v>
      </c>
      <c r="H48" s="43">
        <v>24</v>
      </c>
      <c r="I48" s="44">
        <v>160571.58333299999</v>
      </c>
      <c r="J48" s="74">
        <v>0.83333299999999999</v>
      </c>
      <c r="K48" s="44">
        <v>19</v>
      </c>
      <c r="L48" s="44">
        <v>150111.105263</v>
      </c>
      <c r="M48" s="66">
        <v>0.78947400000000001</v>
      </c>
      <c r="N48" s="43">
        <v>0</v>
      </c>
      <c r="O48" s="44">
        <v>0</v>
      </c>
      <c r="P48" s="74">
        <v>0</v>
      </c>
    </row>
    <row r="49" spans="1:16" ht="15" customHeight="1" x14ac:dyDescent="0.25">
      <c r="A49" s="111"/>
      <c r="B49" s="114"/>
      <c r="C49" s="84" t="s">
        <v>51</v>
      </c>
      <c r="D49" s="44">
        <v>38</v>
      </c>
      <c r="E49" s="53">
        <v>4.1036999999999997E-2</v>
      </c>
      <c r="F49" s="44">
        <v>167823.23684200001</v>
      </c>
      <c r="G49" s="66">
        <v>0.763158</v>
      </c>
      <c r="H49" s="43">
        <v>21</v>
      </c>
      <c r="I49" s="44">
        <v>184371.66666700001</v>
      </c>
      <c r="J49" s="74">
        <v>0.85714299999999999</v>
      </c>
      <c r="K49" s="44">
        <v>17</v>
      </c>
      <c r="L49" s="44">
        <v>147381.05882400001</v>
      </c>
      <c r="M49" s="66">
        <v>0.64705900000000005</v>
      </c>
      <c r="N49" s="43">
        <v>0</v>
      </c>
      <c r="O49" s="44">
        <v>0</v>
      </c>
      <c r="P49" s="74">
        <v>0</v>
      </c>
    </row>
    <row r="50" spans="1:16" s="3" customFormat="1" ht="15" customHeight="1" x14ac:dyDescent="0.25">
      <c r="A50" s="111"/>
      <c r="B50" s="114"/>
      <c r="C50" s="84" t="s">
        <v>52</v>
      </c>
      <c r="D50" s="35">
        <v>28</v>
      </c>
      <c r="E50" s="55">
        <v>3.3980999999999997E-2</v>
      </c>
      <c r="F50" s="35">
        <v>178391.321429</v>
      </c>
      <c r="G50" s="68">
        <v>1.357143</v>
      </c>
      <c r="H50" s="43">
        <v>16</v>
      </c>
      <c r="I50" s="44">
        <v>162885.25</v>
      </c>
      <c r="J50" s="74">
        <v>1.1875</v>
      </c>
      <c r="K50" s="35">
        <v>12</v>
      </c>
      <c r="L50" s="35">
        <v>199066.08333299999</v>
      </c>
      <c r="M50" s="68">
        <v>1.5833330000000001</v>
      </c>
      <c r="N50" s="43">
        <v>0</v>
      </c>
      <c r="O50" s="44">
        <v>0</v>
      </c>
      <c r="P50" s="74">
        <v>0</v>
      </c>
    </row>
    <row r="51" spans="1:16" ht="15" customHeight="1" x14ac:dyDescent="0.25">
      <c r="A51" s="111"/>
      <c r="B51" s="114"/>
      <c r="C51" s="84" t="s">
        <v>53</v>
      </c>
      <c r="D51" s="44">
        <v>20</v>
      </c>
      <c r="E51" s="53">
        <v>3.2414999999999999E-2</v>
      </c>
      <c r="F51" s="44">
        <v>146255.5</v>
      </c>
      <c r="G51" s="66">
        <v>0.65</v>
      </c>
      <c r="H51" s="43">
        <v>11</v>
      </c>
      <c r="I51" s="44">
        <v>162408</v>
      </c>
      <c r="J51" s="74">
        <v>0.81818199999999996</v>
      </c>
      <c r="K51" s="44">
        <v>9</v>
      </c>
      <c r="L51" s="44">
        <v>126513.55555600001</v>
      </c>
      <c r="M51" s="66">
        <v>0.44444400000000001</v>
      </c>
      <c r="N51" s="43">
        <v>0</v>
      </c>
      <c r="O51" s="44">
        <v>0</v>
      </c>
      <c r="P51" s="74">
        <v>0</v>
      </c>
    </row>
    <row r="52" spans="1:16" ht="15" customHeight="1" x14ac:dyDescent="0.25">
      <c r="A52" s="111"/>
      <c r="B52" s="114"/>
      <c r="C52" s="84" t="s">
        <v>54</v>
      </c>
      <c r="D52" s="44">
        <v>7</v>
      </c>
      <c r="E52" s="53">
        <v>1.5837E-2</v>
      </c>
      <c r="F52" s="44">
        <v>183570.285714</v>
      </c>
      <c r="G52" s="66">
        <v>1</v>
      </c>
      <c r="H52" s="43">
        <v>3</v>
      </c>
      <c r="I52" s="44">
        <v>175378.66666700001</v>
      </c>
      <c r="J52" s="74">
        <v>1</v>
      </c>
      <c r="K52" s="44">
        <v>4</v>
      </c>
      <c r="L52" s="44">
        <v>189714</v>
      </c>
      <c r="M52" s="66">
        <v>1</v>
      </c>
      <c r="N52" s="43">
        <v>0</v>
      </c>
      <c r="O52" s="44">
        <v>0</v>
      </c>
      <c r="P52" s="74">
        <v>0</v>
      </c>
    </row>
    <row r="53" spans="1:16" ht="15" customHeight="1" x14ac:dyDescent="0.25">
      <c r="A53" s="111"/>
      <c r="B53" s="114"/>
      <c r="C53" s="84" t="s">
        <v>55</v>
      </c>
      <c r="D53" s="44">
        <v>3</v>
      </c>
      <c r="E53" s="53">
        <v>8.5470000000000008E-3</v>
      </c>
      <c r="F53" s="44">
        <v>267636.33333300002</v>
      </c>
      <c r="G53" s="66">
        <v>0.66666700000000001</v>
      </c>
      <c r="H53" s="43">
        <v>2</v>
      </c>
      <c r="I53" s="44">
        <v>165504</v>
      </c>
      <c r="J53" s="74">
        <v>0</v>
      </c>
      <c r="K53" s="44">
        <v>1</v>
      </c>
      <c r="L53" s="44">
        <v>471901</v>
      </c>
      <c r="M53" s="66">
        <v>2</v>
      </c>
      <c r="N53" s="43">
        <v>0</v>
      </c>
      <c r="O53" s="44">
        <v>0</v>
      </c>
      <c r="P53" s="74">
        <v>0</v>
      </c>
    </row>
    <row r="54" spans="1:16" s="3" customFormat="1" ht="15" customHeight="1" x14ac:dyDescent="0.25">
      <c r="A54" s="111"/>
      <c r="B54" s="114"/>
      <c r="C54" s="84" t="s">
        <v>56</v>
      </c>
      <c r="D54" s="35">
        <v>1</v>
      </c>
      <c r="E54" s="55">
        <v>2.725E-3</v>
      </c>
      <c r="F54" s="35">
        <v>136033</v>
      </c>
      <c r="G54" s="68">
        <v>0</v>
      </c>
      <c r="H54" s="43">
        <v>0</v>
      </c>
      <c r="I54" s="44">
        <v>0</v>
      </c>
      <c r="J54" s="74">
        <v>0</v>
      </c>
      <c r="K54" s="35">
        <v>1</v>
      </c>
      <c r="L54" s="35">
        <v>136033</v>
      </c>
      <c r="M54" s="68">
        <v>0</v>
      </c>
      <c r="N54" s="43">
        <v>0</v>
      </c>
      <c r="O54" s="44">
        <v>0</v>
      </c>
      <c r="P54" s="74">
        <v>0</v>
      </c>
    </row>
    <row r="55" spans="1:16" s="3" customFormat="1" ht="15" customHeight="1" x14ac:dyDescent="0.25">
      <c r="A55" s="112"/>
      <c r="B55" s="115"/>
      <c r="C55" s="85" t="s">
        <v>9</v>
      </c>
      <c r="D55" s="46">
        <v>193</v>
      </c>
      <c r="E55" s="54">
        <v>3.4944999999999997E-2</v>
      </c>
      <c r="F55" s="46">
        <v>156708.41450799999</v>
      </c>
      <c r="G55" s="67">
        <v>0.75129500000000005</v>
      </c>
      <c r="H55" s="87">
        <v>108</v>
      </c>
      <c r="I55" s="46">
        <v>161987.231481</v>
      </c>
      <c r="J55" s="75">
        <v>0.75925900000000002</v>
      </c>
      <c r="K55" s="46">
        <v>85</v>
      </c>
      <c r="L55" s="46">
        <v>150001.21176499999</v>
      </c>
      <c r="M55" s="67">
        <v>0.74117599999999995</v>
      </c>
      <c r="N55" s="87">
        <v>0</v>
      </c>
      <c r="O55" s="46">
        <v>0</v>
      </c>
      <c r="P55" s="75">
        <v>0</v>
      </c>
    </row>
    <row r="56" spans="1:16" ht="15" customHeight="1" x14ac:dyDescent="0.25">
      <c r="A56" s="110">
        <v>5</v>
      </c>
      <c r="B56" s="113" t="s">
        <v>60</v>
      </c>
      <c r="C56" s="84" t="s">
        <v>46</v>
      </c>
      <c r="D56" s="44">
        <v>4</v>
      </c>
      <c r="E56" s="53">
        <v>1</v>
      </c>
      <c r="F56" s="44">
        <v>36317.75</v>
      </c>
      <c r="G56" s="66">
        <v>0</v>
      </c>
      <c r="H56" s="43">
        <v>4</v>
      </c>
      <c r="I56" s="44">
        <v>36317.75</v>
      </c>
      <c r="J56" s="74">
        <v>0</v>
      </c>
      <c r="K56" s="44">
        <v>0</v>
      </c>
      <c r="L56" s="44">
        <v>0</v>
      </c>
      <c r="M56" s="66">
        <v>0</v>
      </c>
      <c r="N56" s="43">
        <v>0</v>
      </c>
      <c r="O56" s="44">
        <v>0</v>
      </c>
      <c r="P56" s="74">
        <v>0</v>
      </c>
    </row>
    <row r="57" spans="1:16" ht="15" customHeight="1" x14ac:dyDescent="0.25">
      <c r="A57" s="111"/>
      <c r="B57" s="114"/>
      <c r="C57" s="84" t="s">
        <v>47</v>
      </c>
      <c r="D57" s="44">
        <v>33</v>
      </c>
      <c r="E57" s="53">
        <v>1</v>
      </c>
      <c r="F57" s="44">
        <v>71712.484847999993</v>
      </c>
      <c r="G57" s="66">
        <v>0.18181800000000001</v>
      </c>
      <c r="H57" s="43">
        <v>13</v>
      </c>
      <c r="I57" s="44">
        <v>92540.923076999999</v>
      </c>
      <c r="J57" s="74">
        <v>0.461538</v>
      </c>
      <c r="K57" s="44">
        <v>20</v>
      </c>
      <c r="L57" s="44">
        <v>58174</v>
      </c>
      <c r="M57" s="66">
        <v>0</v>
      </c>
      <c r="N57" s="43">
        <v>0</v>
      </c>
      <c r="O57" s="44">
        <v>0</v>
      </c>
      <c r="P57" s="74">
        <v>0</v>
      </c>
    </row>
    <row r="58" spans="1:16" ht="15" customHeight="1" x14ac:dyDescent="0.25">
      <c r="A58" s="111"/>
      <c r="B58" s="114"/>
      <c r="C58" s="84" t="s">
        <v>48</v>
      </c>
      <c r="D58" s="44">
        <v>312</v>
      </c>
      <c r="E58" s="53">
        <v>1</v>
      </c>
      <c r="F58" s="44">
        <v>92890.557692000002</v>
      </c>
      <c r="G58" s="66">
        <v>0.11859</v>
      </c>
      <c r="H58" s="43">
        <v>147</v>
      </c>
      <c r="I58" s="44">
        <v>103087.82993199999</v>
      </c>
      <c r="J58" s="74">
        <v>0.170068</v>
      </c>
      <c r="K58" s="44">
        <v>165</v>
      </c>
      <c r="L58" s="44">
        <v>83805.715152000004</v>
      </c>
      <c r="M58" s="66">
        <v>7.2727E-2</v>
      </c>
      <c r="N58" s="43">
        <v>0</v>
      </c>
      <c r="O58" s="44">
        <v>0</v>
      </c>
      <c r="P58" s="74">
        <v>0</v>
      </c>
    </row>
    <row r="59" spans="1:16" ht="15" customHeight="1" x14ac:dyDescent="0.25">
      <c r="A59" s="111"/>
      <c r="B59" s="114"/>
      <c r="C59" s="84" t="s">
        <v>49</v>
      </c>
      <c r="D59" s="44">
        <v>747</v>
      </c>
      <c r="E59" s="53">
        <v>1</v>
      </c>
      <c r="F59" s="44">
        <v>113965.31191400001</v>
      </c>
      <c r="G59" s="66">
        <v>0.29183399999999998</v>
      </c>
      <c r="H59" s="43">
        <v>321</v>
      </c>
      <c r="I59" s="44">
        <v>130182.53894100001</v>
      </c>
      <c r="J59" s="74">
        <v>0.323988</v>
      </c>
      <c r="K59" s="44">
        <v>426</v>
      </c>
      <c r="L59" s="44">
        <v>101745.288732</v>
      </c>
      <c r="M59" s="66">
        <v>0.26760600000000001</v>
      </c>
      <c r="N59" s="43">
        <v>0</v>
      </c>
      <c r="O59" s="44">
        <v>0</v>
      </c>
      <c r="P59" s="74">
        <v>0</v>
      </c>
    </row>
    <row r="60" spans="1:16" ht="15" customHeight="1" x14ac:dyDescent="0.25">
      <c r="A60" s="111"/>
      <c r="B60" s="114"/>
      <c r="C60" s="84" t="s">
        <v>50</v>
      </c>
      <c r="D60" s="44">
        <v>900</v>
      </c>
      <c r="E60" s="53">
        <v>1</v>
      </c>
      <c r="F60" s="44">
        <v>134368.858889</v>
      </c>
      <c r="G60" s="66">
        <v>0.53777799999999998</v>
      </c>
      <c r="H60" s="43">
        <v>366</v>
      </c>
      <c r="I60" s="44">
        <v>155007.84153000001</v>
      </c>
      <c r="J60" s="74">
        <v>0.57923500000000006</v>
      </c>
      <c r="K60" s="44">
        <v>534</v>
      </c>
      <c r="L60" s="44">
        <v>120223.039326</v>
      </c>
      <c r="M60" s="66">
        <v>0.50936300000000001</v>
      </c>
      <c r="N60" s="43">
        <v>0</v>
      </c>
      <c r="O60" s="44">
        <v>0</v>
      </c>
      <c r="P60" s="74">
        <v>0</v>
      </c>
    </row>
    <row r="61" spans="1:16" ht="15" customHeight="1" x14ac:dyDescent="0.25">
      <c r="A61" s="111"/>
      <c r="B61" s="114"/>
      <c r="C61" s="84" t="s">
        <v>51</v>
      </c>
      <c r="D61" s="44">
        <v>926</v>
      </c>
      <c r="E61" s="53">
        <v>1</v>
      </c>
      <c r="F61" s="44">
        <v>154946.563715</v>
      </c>
      <c r="G61" s="66">
        <v>0.87797000000000003</v>
      </c>
      <c r="H61" s="43">
        <v>381</v>
      </c>
      <c r="I61" s="44">
        <v>171654.62204700001</v>
      </c>
      <c r="J61" s="74">
        <v>0.85039399999999998</v>
      </c>
      <c r="K61" s="44">
        <v>545</v>
      </c>
      <c r="L61" s="44">
        <v>143266.251376</v>
      </c>
      <c r="M61" s="66">
        <v>0.89724800000000005</v>
      </c>
      <c r="N61" s="43">
        <v>0</v>
      </c>
      <c r="O61" s="44">
        <v>0</v>
      </c>
      <c r="P61" s="74">
        <v>0</v>
      </c>
    </row>
    <row r="62" spans="1:16" s="3" customFormat="1" ht="15" customHeight="1" x14ac:dyDescent="0.25">
      <c r="A62" s="111"/>
      <c r="B62" s="114"/>
      <c r="C62" s="84" t="s">
        <v>52</v>
      </c>
      <c r="D62" s="35">
        <v>824</v>
      </c>
      <c r="E62" s="55">
        <v>1</v>
      </c>
      <c r="F62" s="35">
        <v>153799.415049</v>
      </c>
      <c r="G62" s="68">
        <v>0.91868899999999998</v>
      </c>
      <c r="H62" s="43">
        <v>355</v>
      </c>
      <c r="I62" s="44">
        <v>161227.74929599999</v>
      </c>
      <c r="J62" s="74">
        <v>0.77746499999999996</v>
      </c>
      <c r="K62" s="35">
        <v>469</v>
      </c>
      <c r="L62" s="35">
        <v>148176.68869899999</v>
      </c>
      <c r="M62" s="68">
        <v>1.0255860000000001</v>
      </c>
      <c r="N62" s="43">
        <v>0</v>
      </c>
      <c r="O62" s="44">
        <v>0</v>
      </c>
      <c r="P62" s="74">
        <v>0</v>
      </c>
    </row>
    <row r="63" spans="1:16" ht="15" customHeight="1" x14ac:dyDescent="0.25">
      <c r="A63" s="111"/>
      <c r="B63" s="114"/>
      <c r="C63" s="84" t="s">
        <v>53</v>
      </c>
      <c r="D63" s="44">
        <v>617</v>
      </c>
      <c r="E63" s="53">
        <v>1</v>
      </c>
      <c r="F63" s="44">
        <v>166001.31928699999</v>
      </c>
      <c r="G63" s="66">
        <v>1.0518639999999999</v>
      </c>
      <c r="H63" s="43">
        <v>236</v>
      </c>
      <c r="I63" s="44">
        <v>159713.02542399999</v>
      </c>
      <c r="J63" s="74">
        <v>0.63559299999999996</v>
      </c>
      <c r="K63" s="44">
        <v>381</v>
      </c>
      <c r="L63" s="44">
        <v>169896.43044600001</v>
      </c>
      <c r="M63" s="66">
        <v>1.3097110000000001</v>
      </c>
      <c r="N63" s="43">
        <v>0</v>
      </c>
      <c r="O63" s="44">
        <v>0</v>
      </c>
      <c r="P63" s="74">
        <v>0</v>
      </c>
    </row>
    <row r="64" spans="1:16" ht="15" customHeight="1" x14ac:dyDescent="0.25">
      <c r="A64" s="111"/>
      <c r="B64" s="114"/>
      <c r="C64" s="84" t="s">
        <v>54</v>
      </c>
      <c r="D64" s="44">
        <v>442</v>
      </c>
      <c r="E64" s="53">
        <v>1</v>
      </c>
      <c r="F64" s="44">
        <v>173706.09049800001</v>
      </c>
      <c r="G64" s="66">
        <v>0.91629000000000005</v>
      </c>
      <c r="H64" s="43">
        <v>184</v>
      </c>
      <c r="I64" s="44">
        <v>176354.23913</v>
      </c>
      <c r="J64" s="74">
        <v>0.57065200000000005</v>
      </c>
      <c r="K64" s="44">
        <v>258</v>
      </c>
      <c r="L64" s="44">
        <v>171817.48837199999</v>
      </c>
      <c r="M64" s="66">
        <v>1.1627909999999999</v>
      </c>
      <c r="N64" s="43">
        <v>0</v>
      </c>
      <c r="O64" s="44">
        <v>0</v>
      </c>
      <c r="P64" s="74">
        <v>0</v>
      </c>
    </row>
    <row r="65" spans="1:16" ht="15" customHeight="1" x14ac:dyDescent="0.25">
      <c r="A65" s="111"/>
      <c r="B65" s="114"/>
      <c r="C65" s="84" t="s">
        <v>55</v>
      </c>
      <c r="D65" s="44">
        <v>351</v>
      </c>
      <c r="E65" s="53">
        <v>1</v>
      </c>
      <c r="F65" s="44">
        <v>177696.22507099999</v>
      </c>
      <c r="G65" s="66">
        <v>0.70085500000000001</v>
      </c>
      <c r="H65" s="43">
        <v>142</v>
      </c>
      <c r="I65" s="44">
        <v>165723.68309899999</v>
      </c>
      <c r="J65" s="74">
        <v>0.330986</v>
      </c>
      <c r="K65" s="44">
        <v>209</v>
      </c>
      <c r="L65" s="44">
        <v>185830.67942599999</v>
      </c>
      <c r="M65" s="66">
        <v>0.95215300000000003</v>
      </c>
      <c r="N65" s="43">
        <v>0</v>
      </c>
      <c r="O65" s="44">
        <v>0</v>
      </c>
      <c r="P65" s="74">
        <v>0</v>
      </c>
    </row>
    <row r="66" spans="1:16" s="3" customFormat="1" ht="15" customHeight="1" x14ac:dyDescent="0.25">
      <c r="A66" s="111"/>
      <c r="B66" s="114"/>
      <c r="C66" s="84" t="s">
        <v>56</v>
      </c>
      <c r="D66" s="35">
        <v>367</v>
      </c>
      <c r="E66" s="55">
        <v>1</v>
      </c>
      <c r="F66" s="35">
        <v>200856.997275</v>
      </c>
      <c r="G66" s="68">
        <v>0.41961900000000002</v>
      </c>
      <c r="H66" s="43">
        <v>135</v>
      </c>
      <c r="I66" s="44">
        <v>184353.85925899999</v>
      </c>
      <c r="J66" s="74">
        <v>0.12592600000000001</v>
      </c>
      <c r="K66" s="35">
        <v>232</v>
      </c>
      <c r="L66" s="35">
        <v>210460.11637900001</v>
      </c>
      <c r="M66" s="68">
        <v>0.59051699999999996</v>
      </c>
      <c r="N66" s="43">
        <v>0</v>
      </c>
      <c r="O66" s="44">
        <v>0</v>
      </c>
      <c r="P66" s="74">
        <v>0</v>
      </c>
    </row>
    <row r="67" spans="1:16" s="3" customFormat="1" ht="15" customHeight="1" x14ac:dyDescent="0.25">
      <c r="A67" s="112"/>
      <c r="B67" s="115"/>
      <c r="C67" s="85" t="s">
        <v>9</v>
      </c>
      <c r="D67" s="46">
        <v>5523</v>
      </c>
      <c r="E67" s="54">
        <v>1</v>
      </c>
      <c r="F67" s="46">
        <v>149023.30852799999</v>
      </c>
      <c r="G67" s="67">
        <v>0.682419</v>
      </c>
      <c r="H67" s="87">
        <v>2284</v>
      </c>
      <c r="I67" s="46">
        <v>155964.06698800001</v>
      </c>
      <c r="J67" s="75">
        <v>0.55429099999999998</v>
      </c>
      <c r="K67" s="46">
        <v>3239</v>
      </c>
      <c r="L67" s="46">
        <v>144128.991664</v>
      </c>
      <c r="M67" s="67">
        <v>0.77276900000000004</v>
      </c>
      <c r="N67" s="87">
        <v>0</v>
      </c>
      <c r="O67" s="46">
        <v>0</v>
      </c>
      <c r="P67" s="75">
        <v>0</v>
      </c>
    </row>
    <row r="68" spans="1:16" s="3" customFormat="1" ht="15" customHeight="1" x14ac:dyDescent="0.25">
      <c r="A68" s="78"/>
      <c r="B68" s="79"/>
      <c r="C68" s="81"/>
      <c r="D68" s="45"/>
      <c r="E68" s="76"/>
      <c r="F68" s="45"/>
      <c r="G68" s="77"/>
      <c r="H68" s="45"/>
      <c r="I68" s="45"/>
      <c r="J68" s="77"/>
      <c r="K68" s="45"/>
      <c r="L68" s="45"/>
      <c r="M68" s="77"/>
      <c r="N68" s="45"/>
      <c r="O68" s="45"/>
      <c r="P68" s="77"/>
    </row>
    <row r="69" spans="1:16" s="37" customFormat="1" ht="15" customHeight="1" x14ac:dyDescent="0.25">
      <c r="A69" s="38" t="s">
        <v>2</v>
      </c>
      <c r="C69" s="82"/>
      <c r="D69" s="86">
        <f>+Nacional!D69</f>
        <v>44622</v>
      </c>
      <c r="F69" s="60"/>
      <c r="G69" s="69"/>
      <c r="H69" s="60"/>
      <c r="I69" s="60"/>
      <c r="J69" s="69"/>
      <c r="K69" s="60"/>
      <c r="L69" s="60"/>
      <c r="M69" s="69"/>
      <c r="N69" s="60"/>
      <c r="O69" s="60"/>
      <c r="P69" s="69"/>
    </row>
    <row r="70" spans="1:16" ht="15" customHeight="1" x14ac:dyDescent="0.25">
      <c r="A70" s="47"/>
      <c r="B70" s="24"/>
      <c r="C70" s="83"/>
      <c r="D70" s="61"/>
      <c r="E70" s="56"/>
      <c r="F70" s="61"/>
      <c r="G70" s="70"/>
      <c r="H70" s="61"/>
      <c r="I70" s="61"/>
      <c r="J70" s="70"/>
      <c r="K70" s="61"/>
      <c r="L70" s="61"/>
      <c r="M70" s="70"/>
      <c r="N70" s="61"/>
      <c r="O70" s="61"/>
      <c r="P70" s="70"/>
    </row>
    <row r="71" spans="1:16" ht="15" customHeight="1" x14ac:dyDescent="0.25">
      <c r="A71" s="48"/>
      <c r="C71" s="23"/>
      <c r="D71" s="35"/>
      <c r="E71" s="55"/>
      <c r="F71" s="35"/>
      <c r="G71" s="68"/>
      <c r="H71" s="35"/>
      <c r="I71" s="35"/>
      <c r="J71" s="68"/>
      <c r="K71" s="35"/>
      <c r="L71" s="35"/>
      <c r="M71" s="68"/>
      <c r="N71" s="35"/>
      <c r="O71" s="35"/>
      <c r="P71" s="68"/>
    </row>
    <row r="72" spans="1:16" ht="15" customHeight="1" x14ac:dyDescent="0.25">
      <c r="A72" s="48"/>
      <c r="C72" s="23"/>
      <c r="D72" s="35"/>
      <c r="E72" s="55"/>
      <c r="F72" s="35"/>
      <c r="G72" s="68"/>
      <c r="H72" s="35"/>
      <c r="I72" s="35"/>
      <c r="J72" s="68"/>
      <c r="K72" s="35"/>
      <c r="L72" s="35"/>
      <c r="M72" s="68"/>
      <c r="N72" s="35"/>
      <c r="O72" s="35"/>
      <c r="P72" s="68"/>
    </row>
    <row r="73" spans="1:16" ht="15" customHeight="1" x14ac:dyDescent="0.25">
      <c r="A73" s="48"/>
      <c r="C73" s="23"/>
      <c r="D73" s="35"/>
      <c r="E73" s="55"/>
      <c r="F73" s="35"/>
      <c r="G73" s="68"/>
      <c r="H73" s="35"/>
      <c r="I73" s="35"/>
      <c r="J73" s="68"/>
      <c r="K73" s="35"/>
      <c r="L73" s="35"/>
      <c r="M73" s="68"/>
      <c r="N73" s="35"/>
      <c r="O73" s="35"/>
      <c r="P73" s="68"/>
    </row>
    <row r="74" spans="1:16" ht="15" customHeight="1" x14ac:dyDescent="0.25">
      <c r="A74" s="48"/>
      <c r="C74" s="23"/>
      <c r="D74" s="35"/>
      <c r="E74" s="55"/>
      <c r="F74" s="35"/>
      <c r="G74" s="68"/>
      <c r="H74" s="35"/>
      <c r="I74" s="35"/>
      <c r="J74" s="68"/>
      <c r="K74" s="35"/>
      <c r="L74" s="35"/>
      <c r="M74" s="68"/>
      <c r="N74" s="35"/>
      <c r="O74" s="35"/>
      <c r="P74" s="68"/>
    </row>
    <row r="75" spans="1:16" ht="15" customHeight="1" x14ac:dyDescent="0.25">
      <c r="A75" s="48"/>
      <c r="C75" s="23"/>
      <c r="D75" s="35"/>
      <c r="E75" s="55"/>
      <c r="F75" s="35"/>
      <c r="G75" s="68"/>
      <c r="H75" s="35"/>
      <c r="I75" s="35"/>
      <c r="J75" s="68"/>
      <c r="K75" s="35"/>
      <c r="L75" s="35"/>
      <c r="M75" s="68"/>
      <c r="N75" s="35"/>
      <c r="O75" s="35"/>
      <c r="P75" s="68"/>
    </row>
    <row r="76" spans="1:16" ht="15" customHeight="1" x14ac:dyDescent="0.25">
      <c r="A76" s="48"/>
      <c r="C76" s="23"/>
      <c r="D76" s="35"/>
      <c r="E76" s="55"/>
      <c r="F76" s="35"/>
      <c r="G76" s="68"/>
      <c r="H76" s="35"/>
      <c r="I76" s="35"/>
      <c r="J76" s="68"/>
      <c r="K76" s="35"/>
      <c r="L76" s="35"/>
      <c r="M76" s="68"/>
      <c r="N76" s="35"/>
      <c r="O76" s="35"/>
      <c r="P76" s="68"/>
    </row>
    <row r="77" spans="1:16" ht="15" customHeight="1" x14ac:dyDescent="0.25">
      <c r="A77" s="48"/>
      <c r="C77" s="23"/>
      <c r="D77" s="35"/>
      <c r="E77" s="55"/>
      <c r="F77" s="35"/>
      <c r="G77" s="68"/>
      <c r="H77" s="35"/>
      <c r="I77" s="35"/>
      <c r="J77" s="68"/>
      <c r="K77" s="35"/>
      <c r="L77" s="35"/>
      <c r="M77" s="68"/>
      <c r="N77" s="35"/>
      <c r="O77" s="35"/>
      <c r="P77" s="68"/>
    </row>
    <row r="78" spans="1:16" ht="15" customHeight="1" x14ac:dyDescent="0.25">
      <c r="A78" s="48"/>
      <c r="C78" s="23"/>
      <c r="D78" s="35"/>
      <c r="E78" s="55"/>
      <c r="F78" s="35"/>
      <c r="G78" s="68"/>
      <c r="H78" s="35"/>
      <c r="I78" s="35"/>
      <c r="J78" s="68"/>
      <c r="K78" s="35"/>
      <c r="L78" s="35"/>
      <c r="M78" s="68"/>
      <c r="N78" s="35"/>
      <c r="O78" s="35"/>
      <c r="P78" s="68"/>
    </row>
    <row r="79" spans="1:16" ht="15" customHeight="1" x14ac:dyDescent="0.25">
      <c r="A79" s="48"/>
      <c r="C79" s="23"/>
      <c r="D79" s="35"/>
      <c r="E79" s="55"/>
      <c r="F79" s="35"/>
      <c r="G79" s="68"/>
      <c r="H79" s="35"/>
      <c r="I79" s="35"/>
      <c r="J79" s="68"/>
      <c r="K79" s="35"/>
      <c r="L79" s="35"/>
      <c r="M79" s="68"/>
      <c r="N79" s="35"/>
      <c r="O79" s="35"/>
      <c r="P79" s="68"/>
    </row>
    <row r="80" spans="1:16" ht="15" customHeight="1" x14ac:dyDescent="0.25">
      <c r="A80" s="48"/>
      <c r="C80" s="23"/>
      <c r="D80" s="35"/>
      <c r="E80" s="55"/>
      <c r="F80" s="35"/>
      <c r="G80" s="68"/>
      <c r="H80" s="35"/>
      <c r="I80" s="35"/>
      <c r="J80" s="68"/>
      <c r="K80" s="35"/>
      <c r="L80" s="35"/>
      <c r="M80" s="68"/>
      <c r="N80" s="35"/>
      <c r="O80" s="35"/>
      <c r="P80" s="68"/>
    </row>
    <row r="81" spans="1:16" ht="15" customHeight="1" x14ac:dyDescent="0.25">
      <c r="A81" s="48"/>
      <c r="C81" s="23"/>
      <c r="D81" s="35"/>
      <c r="E81" s="55"/>
      <c r="F81" s="35"/>
      <c r="G81" s="68"/>
      <c r="H81" s="35"/>
      <c r="I81" s="35"/>
      <c r="J81" s="68"/>
      <c r="K81" s="35"/>
      <c r="L81" s="35"/>
      <c r="M81" s="68"/>
      <c r="N81" s="35"/>
      <c r="O81" s="35"/>
      <c r="P81" s="68"/>
    </row>
    <row r="82" spans="1:16" ht="15" customHeight="1" x14ac:dyDescent="0.25">
      <c r="A82" s="48"/>
      <c r="C82" s="23"/>
      <c r="D82" s="35"/>
      <c r="E82" s="55"/>
      <c r="F82" s="35"/>
      <c r="G82" s="68"/>
      <c r="H82" s="35"/>
      <c r="I82" s="35"/>
      <c r="J82" s="68"/>
      <c r="K82" s="35"/>
      <c r="L82" s="35"/>
      <c r="M82" s="68"/>
      <c r="N82" s="35"/>
      <c r="O82" s="35"/>
      <c r="P82" s="68"/>
    </row>
    <row r="83" spans="1:16" ht="15" customHeight="1" x14ac:dyDescent="0.25">
      <c r="A83" s="48"/>
      <c r="C83" s="23"/>
      <c r="D83" s="35"/>
      <c r="E83" s="55"/>
      <c r="F83" s="35"/>
      <c r="G83" s="68"/>
      <c r="H83" s="35"/>
      <c r="I83" s="35"/>
      <c r="J83" s="68"/>
      <c r="K83" s="35"/>
      <c r="L83" s="35"/>
      <c r="M83" s="68"/>
      <c r="N83" s="35"/>
      <c r="O83" s="35"/>
      <c r="P83" s="68"/>
    </row>
    <row r="84" spans="1:16" ht="15" customHeight="1" x14ac:dyDescent="0.25">
      <c r="A84" s="48"/>
      <c r="C84" s="23"/>
      <c r="D84" s="35"/>
      <c r="E84" s="55"/>
      <c r="F84" s="35"/>
      <c r="G84" s="68"/>
      <c r="H84" s="35"/>
      <c r="I84" s="35"/>
      <c r="J84" s="68"/>
      <c r="K84" s="35"/>
      <c r="L84" s="35"/>
      <c r="M84" s="68"/>
      <c r="N84" s="35"/>
      <c r="O84" s="35"/>
      <c r="P84" s="68"/>
    </row>
    <row r="85" spans="1:16" ht="15" customHeight="1" x14ac:dyDescent="0.25">
      <c r="A85" s="48"/>
      <c r="C85" s="23"/>
      <c r="D85" s="35"/>
      <c r="E85" s="55"/>
      <c r="F85" s="35"/>
      <c r="G85" s="68"/>
      <c r="H85" s="35"/>
      <c r="I85" s="35"/>
      <c r="J85" s="68"/>
      <c r="K85" s="35"/>
      <c r="L85" s="35"/>
      <c r="M85" s="68"/>
      <c r="N85" s="35"/>
      <c r="O85" s="35"/>
      <c r="P85" s="68"/>
    </row>
    <row r="86" spans="1:16" ht="15" customHeight="1" x14ac:dyDescent="0.25">
      <c r="A86" s="48"/>
      <c r="C86" s="23"/>
      <c r="D86" s="35"/>
      <c r="E86" s="55"/>
      <c r="F86" s="35"/>
      <c r="G86" s="68"/>
      <c r="H86" s="35"/>
      <c r="I86" s="35"/>
      <c r="J86" s="68"/>
      <c r="K86" s="35"/>
      <c r="L86" s="35"/>
      <c r="M86" s="68"/>
      <c r="N86" s="35"/>
      <c r="O86" s="35"/>
      <c r="P86" s="68"/>
    </row>
    <row r="87" spans="1:16" ht="15" customHeight="1" x14ac:dyDescent="0.25">
      <c r="A87" s="48"/>
      <c r="C87" s="23"/>
      <c r="D87" s="35"/>
      <c r="E87" s="55"/>
      <c r="F87" s="35"/>
      <c r="G87" s="68"/>
      <c r="H87" s="35"/>
      <c r="I87" s="35"/>
      <c r="J87" s="68"/>
      <c r="K87" s="35"/>
      <c r="L87" s="35"/>
      <c r="M87" s="68"/>
      <c r="N87" s="35"/>
      <c r="O87" s="35"/>
      <c r="P87" s="68"/>
    </row>
    <row r="88" spans="1:16" ht="15" customHeight="1" x14ac:dyDescent="0.25">
      <c r="A88" s="48"/>
      <c r="C88" s="23"/>
      <c r="D88" s="35"/>
      <c r="E88" s="55"/>
      <c r="F88" s="35"/>
      <c r="G88" s="68"/>
      <c r="H88" s="35"/>
      <c r="I88" s="35"/>
      <c r="J88" s="68"/>
      <c r="K88" s="35"/>
      <c r="L88" s="35"/>
      <c r="M88" s="68"/>
      <c r="N88" s="35"/>
      <c r="O88" s="35"/>
      <c r="P88" s="68"/>
    </row>
    <row r="89" spans="1:16" ht="15" customHeight="1" x14ac:dyDescent="0.25">
      <c r="A89" s="48"/>
      <c r="C89" s="23"/>
      <c r="D89" s="35"/>
      <c r="E89" s="55"/>
      <c r="F89" s="35"/>
      <c r="G89" s="68"/>
      <c r="H89" s="35"/>
      <c r="I89" s="35"/>
      <c r="J89" s="68"/>
      <c r="K89" s="35"/>
      <c r="L89" s="35"/>
      <c r="M89" s="68"/>
      <c r="N89" s="35"/>
      <c r="O89" s="35"/>
      <c r="P89" s="68"/>
    </row>
    <row r="90" spans="1:16" ht="15" customHeight="1" x14ac:dyDescent="0.25">
      <c r="A90" s="48"/>
      <c r="C90" s="23"/>
      <c r="D90" s="35"/>
      <c r="E90" s="55"/>
      <c r="F90" s="35"/>
      <c r="G90" s="68"/>
      <c r="H90" s="35"/>
      <c r="I90" s="35"/>
      <c r="J90" s="68"/>
      <c r="K90" s="35"/>
      <c r="L90" s="35"/>
      <c r="M90" s="68"/>
      <c r="N90" s="35"/>
      <c r="O90" s="35"/>
      <c r="P90" s="68"/>
    </row>
    <row r="91" spans="1:16" ht="15" customHeight="1" x14ac:dyDescent="0.25">
      <c r="A91" s="48"/>
      <c r="C91" s="23"/>
      <c r="D91" s="35"/>
      <c r="E91" s="55"/>
      <c r="F91" s="35"/>
      <c r="G91" s="68"/>
      <c r="H91" s="35"/>
      <c r="I91" s="35"/>
      <c r="J91" s="68"/>
      <c r="K91" s="35"/>
      <c r="L91" s="35"/>
      <c r="M91" s="68"/>
      <c r="N91" s="35"/>
      <c r="O91" s="35"/>
      <c r="P91" s="68"/>
    </row>
    <row r="92" spans="1:16" ht="15" customHeight="1" x14ac:dyDescent="0.25">
      <c r="A92" s="48"/>
      <c r="C92" s="23"/>
      <c r="D92" s="35"/>
      <c r="E92" s="55"/>
      <c r="F92" s="35"/>
      <c r="G92" s="68"/>
      <c r="H92" s="35"/>
      <c r="I92" s="35"/>
      <c r="J92" s="68"/>
      <c r="K92" s="35"/>
      <c r="L92" s="35"/>
      <c r="M92" s="68"/>
      <c r="N92" s="35"/>
      <c r="O92" s="35"/>
      <c r="P92" s="68"/>
    </row>
    <row r="93" spans="1:16" ht="15" customHeight="1" x14ac:dyDescent="0.25">
      <c r="A93" s="48"/>
      <c r="C93" s="23"/>
      <c r="D93" s="35"/>
      <c r="E93" s="55"/>
      <c r="F93" s="35"/>
      <c r="G93" s="68"/>
      <c r="H93" s="35"/>
      <c r="I93" s="35"/>
      <c r="J93" s="68"/>
      <c r="K93" s="35"/>
      <c r="L93" s="35"/>
      <c r="M93" s="68"/>
      <c r="N93" s="35"/>
      <c r="O93" s="35"/>
      <c r="P93" s="68"/>
    </row>
    <row r="94" spans="1:16" ht="15" customHeight="1" x14ac:dyDescent="0.25">
      <c r="A94" s="48"/>
      <c r="C94" s="23"/>
      <c r="D94" s="35"/>
      <c r="E94" s="55"/>
      <c r="F94" s="35"/>
      <c r="G94" s="68"/>
      <c r="H94" s="35"/>
      <c r="I94" s="35"/>
      <c r="J94" s="68"/>
      <c r="K94" s="35"/>
      <c r="L94" s="35"/>
      <c r="M94" s="68"/>
      <c r="N94" s="35"/>
      <c r="O94" s="35"/>
      <c r="P94" s="68"/>
    </row>
    <row r="95" spans="1:16" ht="15" customHeight="1" x14ac:dyDescent="0.25">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160" priority="30" operator="notEqual">
      <formula>H8+K8+N8</formula>
    </cfRule>
  </conditionalFormatting>
  <conditionalFormatting sqref="D20:D30">
    <cfRule type="cellIs" dxfId="159" priority="29" operator="notEqual">
      <formula>H20+K20+N20</formula>
    </cfRule>
  </conditionalFormatting>
  <conditionalFormatting sqref="D32:D42">
    <cfRule type="cellIs" dxfId="158" priority="28" operator="notEqual">
      <formula>H32+K32+N32</formula>
    </cfRule>
  </conditionalFormatting>
  <conditionalFormatting sqref="D44:D54">
    <cfRule type="cellIs" dxfId="157" priority="27" operator="notEqual">
      <formula>H44+K44+N44</formula>
    </cfRule>
  </conditionalFormatting>
  <conditionalFormatting sqref="D56:D66">
    <cfRule type="cellIs" dxfId="156" priority="26" operator="notEqual">
      <formula>H56+K56+N56</formula>
    </cfRule>
  </conditionalFormatting>
  <conditionalFormatting sqref="D19">
    <cfRule type="cellIs" dxfId="155" priority="25" operator="notEqual">
      <formula>SUM(D8:D18)</formula>
    </cfRule>
  </conditionalFormatting>
  <conditionalFormatting sqref="D31">
    <cfRule type="cellIs" dxfId="154" priority="24" operator="notEqual">
      <formula>H31+K31+N31</formula>
    </cfRule>
  </conditionalFormatting>
  <conditionalFormatting sqref="D31">
    <cfRule type="cellIs" dxfId="153" priority="23" operator="notEqual">
      <formula>SUM(D20:D30)</formula>
    </cfRule>
  </conditionalFormatting>
  <conditionalFormatting sqref="D43">
    <cfRule type="cellIs" dxfId="152" priority="22" operator="notEqual">
      <formula>H43+K43+N43</formula>
    </cfRule>
  </conditionalFormatting>
  <conditionalFormatting sqref="D43">
    <cfRule type="cellIs" dxfId="151" priority="21" operator="notEqual">
      <formula>SUM(D32:D42)</formula>
    </cfRule>
  </conditionalFormatting>
  <conditionalFormatting sqref="D55">
    <cfRule type="cellIs" dxfId="150" priority="20" operator="notEqual">
      <formula>H55+K55+N55</formula>
    </cfRule>
  </conditionalFormatting>
  <conditionalFormatting sqref="D55">
    <cfRule type="cellIs" dxfId="149" priority="19" operator="notEqual">
      <formula>SUM(D44:D54)</formula>
    </cfRule>
  </conditionalFormatting>
  <conditionalFormatting sqref="D67">
    <cfRule type="cellIs" dxfId="148" priority="18" operator="notEqual">
      <formula>H67+K67+N67</formula>
    </cfRule>
  </conditionalFormatting>
  <conditionalFormatting sqref="D67">
    <cfRule type="cellIs" dxfId="147" priority="17" operator="notEqual">
      <formula>SUM(D56:D66)</formula>
    </cfRule>
  </conditionalFormatting>
  <conditionalFormatting sqref="H19">
    <cfRule type="cellIs" dxfId="146" priority="16" operator="notEqual">
      <formula>SUM(H8:H18)</formula>
    </cfRule>
  </conditionalFormatting>
  <conditionalFormatting sqref="K19">
    <cfRule type="cellIs" dxfId="145" priority="15" operator="notEqual">
      <formula>SUM(K8:K18)</formula>
    </cfRule>
  </conditionalFormatting>
  <conditionalFormatting sqref="N19">
    <cfRule type="cellIs" dxfId="144" priority="14" operator="notEqual">
      <formula>SUM(N8:N18)</formula>
    </cfRule>
  </conditionalFormatting>
  <conditionalFormatting sqref="H31">
    <cfRule type="cellIs" dxfId="143" priority="13" operator="notEqual">
      <formula>SUM(H20:H30)</formula>
    </cfRule>
  </conditionalFormatting>
  <conditionalFormatting sqref="K31">
    <cfRule type="cellIs" dxfId="142" priority="12" operator="notEqual">
      <formula>SUM(K20:K30)</formula>
    </cfRule>
  </conditionalFormatting>
  <conditionalFormatting sqref="N31">
    <cfRule type="cellIs" dxfId="141" priority="11" operator="notEqual">
      <formula>SUM(N20:N30)</formula>
    </cfRule>
  </conditionalFormatting>
  <conditionalFormatting sqref="H43">
    <cfRule type="cellIs" dxfId="140" priority="10" operator="notEqual">
      <formula>SUM(H32:H42)</formula>
    </cfRule>
  </conditionalFormatting>
  <conditionalFormatting sqref="K43">
    <cfRule type="cellIs" dxfId="139" priority="9" operator="notEqual">
      <formula>SUM(K32:K42)</formula>
    </cfRule>
  </conditionalFormatting>
  <conditionalFormatting sqref="N43">
    <cfRule type="cellIs" dxfId="138" priority="8" operator="notEqual">
      <formula>SUM(N32:N42)</formula>
    </cfRule>
  </conditionalFormatting>
  <conditionalFormatting sqref="H55">
    <cfRule type="cellIs" dxfId="137" priority="7" operator="notEqual">
      <formula>SUM(H44:H54)</formula>
    </cfRule>
  </conditionalFormatting>
  <conditionalFormatting sqref="K55">
    <cfRule type="cellIs" dxfId="136" priority="6" operator="notEqual">
      <formula>SUM(K44:K54)</formula>
    </cfRule>
  </conditionalFormatting>
  <conditionalFormatting sqref="N55">
    <cfRule type="cellIs" dxfId="135" priority="5" operator="notEqual">
      <formula>SUM(N44:N54)</formula>
    </cfRule>
  </conditionalFormatting>
  <conditionalFormatting sqref="H67">
    <cfRule type="cellIs" dxfId="134" priority="4" operator="notEqual">
      <formula>SUM(H56:H66)</formula>
    </cfRule>
  </conditionalFormatting>
  <conditionalFormatting sqref="K67">
    <cfRule type="cellIs" dxfId="133" priority="3" operator="notEqual">
      <formula>SUM(K56:K66)</formula>
    </cfRule>
  </conditionalFormatting>
  <conditionalFormatting sqref="N67">
    <cfRule type="cellIs" dxfId="132" priority="2" operator="notEqual">
      <formula>SUM(N56:N66)</formula>
    </cfRule>
  </conditionalFormatting>
  <conditionalFormatting sqref="D32:D43">
    <cfRule type="cellIs" dxfId="13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D8" sqref="D8"/>
    </sheetView>
  </sheetViews>
  <sheetFormatPr baseColWidth="10" defaultColWidth="10.5703125" defaultRowHeight="15" customHeight="1" x14ac:dyDescent="0.25"/>
  <cols>
    <col min="1" max="1" width="5" style="3" customWidth="1"/>
    <col min="2" max="2" width="14.7109375" style="1" customWidth="1"/>
    <col min="3" max="3" width="15.7109375" style="80" customWidth="1"/>
    <col min="4" max="4" width="16.42578125" style="36" customWidth="1"/>
    <col min="5" max="5" width="12.28515625" style="49" customWidth="1"/>
    <col min="6" max="6" width="16.42578125" style="36" customWidth="1"/>
    <col min="7" max="7" width="16.42578125" style="62" customWidth="1"/>
    <col min="8" max="9" width="16.42578125" style="36" customWidth="1"/>
    <col min="10" max="10" width="16.42578125" style="62" customWidth="1"/>
    <col min="11" max="12" width="16.42578125" style="36" customWidth="1"/>
    <col min="13" max="13" width="16.42578125" style="62" customWidth="1"/>
    <col min="14" max="15" width="16.42578125" style="36" customWidth="1"/>
    <col min="16" max="16" width="16.42578125" style="62" customWidth="1"/>
    <col min="17" max="28" width="16.42578125" style="1" customWidth="1"/>
    <col min="29" max="16384" width="10.5703125" style="1"/>
  </cols>
  <sheetData>
    <row r="1" spans="1:16" ht="15" customHeight="1" x14ac:dyDescent="0.25">
      <c r="B1" s="42"/>
    </row>
    <row r="2" spans="1:16" ht="24.6" customHeight="1" x14ac:dyDescent="0.25">
      <c r="A2" s="101" t="s">
        <v>75</v>
      </c>
      <c r="B2" s="101"/>
      <c r="C2" s="101"/>
      <c r="D2" s="101"/>
      <c r="E2" s="101"/>
      <c r="F2" s="101"/>
      <c r="G2" s="101"/>
      <c r="H2" s="101"/>
      <c r="I2" s="101"/>
      <c r="J2" s="101"/>
      <c r="K2" s="101"/>
      <c r="L2" s="101"/>
      <c r="M2" s="101"/>
      <c r="N2" s="101"/>
      <c r="O2" s="101"/>
      <c r="P2" s="101"/>
    </row>
    <row r="3" spans="1:16" s="21" customFormat="1" ht="15" customHeight="1" x14ac:dyDescent="0.25">
      <c r="A3" s="102" t="str">
        <f>+Notas!C6</f>
        <v>DICIEMBRE 2020 Y DICIEMBRE 2021</v>
      </c>
      <c r="B3" s="102"/>
      <c r="C3" s="102"/>
      <c r="D3" s="102"/>
      <c r="E3" s="102"/>
      <c r="F3" s="102"/>
      <c r="G3" s="102"/>
      <c r="H3" s="102"/>
      <c r="I3" s="102"/>
      <c r="J3" s="102"/>
      <c r="K3" s="102"/>
      <c r="L3" s="102"/>
      <c r="M3" s="102"/>
      <c r="N3" s="102"/>
      <c r="O3" s="102"/>
      <c r="P3" s="102"/>
    </row>
    <row r="4" spans="1:16" ht="15" customHeight="1" x14ac:dyDescent="0.25">
      <c r="A4" s="34"/>
      <c r="B4" s="34"/>
      <c r="C4" s="40"/>
      <c r="D4" s="57"/>
      <c r="E4" s="50"/>
      <c r="F4" s="57"/>
      <c r="G4" s="63"/>
      <c r="H4" s="57"/>
      <c r="I4" s="57"/>
      <c r="J4" s="63"/>
      <c r="K4" s="57"/>
      <c r="L4" s="57"/>
      <c r="M4" s="63"/>
      <c r="N4" s="57"/>
      <c r="O4" s="57"/>
      <c r="P4" s="63"/>
    </row>
    <row r="5" spans="1:16" ht="15" customHeight="1" x14ac:dyDescent="0.25">
      <c r="A5" s="20"/>
      <c r="B5" s="20"/>
      <c r="C5" s="20"/>
      <c r="D5" s="58"/>
      <c r="E5" s="51"/>
      <c r="F5" s="58"/>
      <c r="G5" s="64"/>
      <c r="H5" s="58"/>
      <c r="I5" s="58"/>
      <c r="J5" s="64"/>
      <c r="K5" s="58"/>
      <c r="L5" s="58"/>
      <c r="M5" s="64"/>
      <c r="N5" s="58"/>
      <c r="O5" s="58"/>
      <c r="P5" s="64"/>
    </row>
    <row r="6" spans="1:16" ht="21.6" customHeight="1" x14ac:dyDescent="0.25">
      <c r="A6" s="103" t="s">
        <v>5</v>
      </c>
      <c r="B6" s="103" t="s">
        <v>35</v>
      </c>
      <c r="C6" s="105" t="s">
        <v>36</v>
      </c>
      <c r="D6" s="107" t="s">
        <v>37</v>
      </c>
      <c r="E6" s="107"/>
      <c r="F6" s="107"/>
      <c r="G6" s="107"/>
      <c r="H6" s="108" t="s">
        <v>42</v>
      </c>
      <c r="I6" s="107"/>
      <c r="J6" s="109"/>
      <c r="K6" s="107" t="s">
        <v>43</v>
      </c>
      <c r="L6" s="107"/>
      <c r="M6" s="107"/>
      <c r="N6" s="108" t="s">
        <v>44</v>
      </c>
      <c r="O6" s="107"/>
      <c r="P6" s="109"/>
    </row>
    <row r="7" spans="1:16" s="2" customFormat="1" ht="40.799999999999997" x14ac:dyDescent="0.25">
      <c r="A7" s="104"/>
      <c r="B7" s="104"/>
      <c r="C7" s="106"/>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5">
      <c r="A8" s="110">
        <v>1</v>
      </c>
      <c r="B8" s="113" t="s">
        <v>45</v>
      </c>
      <c r="C8" s="84" t="s">
        <v>46</v>
      </c>
      <c r="D8" s="44">
        <v>4</v>
      </c>
      <c r="E8" s="53">
        <v>0.235294</v>
      </c>
      <c r="F8" s="44">
        <v>62532.717749000003</v>
      </c>
      <c r="G8" s="66">
        <v>0</v>
      </c>
      <c r="H8" s="43">
        <v>0</v>
      </c>
      <c r="I8" s="44">
        <v>0</v>
      </c>
      <c r="J8" s="74">
        <v>0</v>
      </c>
      <c r="K8" s="44">
        <v>4</v>
      </c>
      <c r="L8" s="44">
        <v>62532.717749000003</v>
      </c>
      <c r="M8" s="66">
        <v>0</v>
      </c>
      <c r="N8" s="43">
        <v>0</v>
      </c>
      <c r="O8" s="44">
        <v>0</v>
      </c>
      <c r="P8" s="74">
        <v>0</v>
      </c>
    </row>
    <row r="9" spans="1:16" ht="15" customHeight="1" x14ac:dyDescent="0.25">
      <c r="A9" s="111"/>
      <c r="B9" s="114"/>
      <c r="C9" s="84" t="s">
        <v>47</v>
      </c>
      <c r="D9" s="44">
        <v>81</v>
      </c>
      <c r="E9" s="53">
        <v>0.33610000000000001</v>
      </c>
      <c r="F9" s="44">
        <v>61510.890825000002</v>
      </c>
      <c r="G9" s="66">
        <v>4.9383000000000003E-2</v>
      </c>
      <c r="H9" s="43">
        <v>15</v>
      </c>
      <c r="I9" s="44">
        <v>76563.496796000007</v>
      </c>
      <c r="J9" s="74">
        <v>6.6667000000000004E-2</v>
      </c>
      <c r="K9" s="44">
        <v>66</v>
      </c>
      <c r="L9" s="44">
        <v>58089.844013000002</v>
      </c>
      <c r="M9" s="66">
        <v>4.5455000000000002E-2</v>
      </c>
      <c r="N9" s="43">
        <v>0</v>
      </c>
      <c r="O9" s="44">
        <v>0</v>
      </c>
      <c r="P9" s="74">
        <v>0</v>
      </c>
    </row>
    <row r="10" spans="1:16" ht="15" customHeight="1" x14ac:dyDescent="0.25">
      <c r="A10" s="111"/>
      <c r="B10" s="114"/>
      <c r="C10" s="84" t="s">
        <v>48</v>
      </c>
      <c r="D10" s="44">
        <v>207</v>
      </c>
      <c r="E10" s="53">
        <v>0.141684</v>
      </c>
      <c r="F10" s="44">
        <v>76254.802144000001</v>
      </c>
      <c r="G10" s="66">
        <v>9.6617999999999996E-2</v>
      </c>
      <c r="H10" s="43">
        <v>55</v>
      </c>
      <c r="I10" s="44">
        <v>91592.862332999997</v>
      </c>
      <c r="J10" s="74">
        <v>9.0909000000000004E-2</v>
      </c>
      <c r="K10" s="44">
        <v>152</v>
      </c>
      <c r="L10" s="44">
        <v>70704.846155000007</v>
      </c>
      <c r="M10" s="66">
        <v>9.8683999999999994E-2</v>
      </c>
      <c r="N10" s="43">
        <v>0</v>
      </c>
      <c r="O10" s="44">
        <v>0</v>
      </c>
      <c r="P10" s="74">
        <v>0</v>
      </c>
    </row>
    <row r="11" spans="1:16" ht="15" customHeight="1" x14ac:dyDescent="0.25">
      <c r="A11" s="111"/>
      <c r="B11" s="114"/>
      <c r="C11" s="84" t="s">
        <v>49</v>
      </c>
      <c r="D11" s="44">
        <v>243</v>
      </c>
      <c r="E11" s="53">
        <v>8.7568000000000007E-2</v>
      </c>
      <c r="F11" s="44">
        <v>91446.786928000001</v>
      </c>
      <c r="G11" s="66">
        <v>0.23045299999999999</v>
      </c>
      <c r="H11" s="43">
        <v>60</v>
      </c>
      <c r="I11" s="44">
        <v>115563.92460699999</v>
      </c>
      <c r="J11" s="74">
        <v>0.283333</v>
      </c>
      <c r="K11" s="44">
        <v>183</v>
      </c>
      <c r="L11" s="44">
        <v>83539.528672</v>
      </c>
      <c r="M11" s="66">
        <v>0.213115</v>
      </c>
      <c r="N11" s="43">
        <v>0</v>
      </c>
      <c r="O11" s="44">
        <v>0</v>
      </c>
      <c r="P11" s="74">
        <v>0</v>
      </c>
    </row>
    <row r="12" spans="1:16" ht="15" customHeight="1" x14ac:dyDescent="0.25">
      <c r="A12" s="111"/>
      <c r="B12" s="114"/>
      <c r="C12" s="84" t="s">
        <v>50</v>
      </c>
      <c r="D12" s="44">
        <v>201</v>
      </c>
      <c r="E12" s="53">
        <v>6.9286E-2</v>
      </c>
      <c r="F12" s="44">
        <v>113734.100958</v>
      </c>
      <c r="G12" s="66">
        <v>0.45273600000000003</v>
      </c>
      <c r="H12" s="43">
        <v>57</v>
      </c>
      <c r="I12" s="44">
        <v>140025.59357699999</v>
      </c>
      <c r="J12" s="74">
        <v>0.43859599999999999</v>
      </c>
      <c r="K12" s="44">
        <v>144</v>
      </c>
      <c r="L12" s="44">
        <v>103327.051796</v>
      </c>
      <c r="M12" s="66">
        <v>0.45833299999999999</v>
      </c>
      <c r="N12" s="43">
        <v>0</v>
      </c>
      <c r="O12" s="44">
        <v>0</v>
      </c>
      <c r="P12" s="74">
        <v>0</v>
      </c>
    </row>
    <row r="13" spans="1:16" ht="15" customHeight="1" x14ac:dyDescent="0.25">
      <c r="A13" s="111"/>
      <c r="B13" s="114"/>
      <c r="C13" s="84" t="s">
        <v>51</v>
      </c>
      <c r="D13" s="44">
        <v>144</v>
      </c>
      <c r="E13" s="53">
        <v>5.4073999999999997E-2</v>
      </c>
      <c r="F13" s="44">
        <v>113074.60013799999</v>
      </c>
      <c r="G13" s="66">
        <v>0.5625</v>
      </c>
      <c r="H13" s="43">
        <v>44</v>
      </c>
      <c r="I13" s="44">
        <v>129760.127204</v>
      </c>
      <c r="J13" s="74">
        <v>0.5</v>
      </c>
      <c r="K13" s="44">
        <v>100</v>
      </c>
      <c r="L13" s="44">
        <v>105732.96822900001</v>
      </c>
      <c r="M13" s="66">
        <v>0.59</v>
      </c>
      <c r="N13" s="43">
        <v>0</v>
      </c>
      <c r="O13" s="44">
        <v>0</v>
      </c>
      <c r="P13" s="74">
        <v>0</v>
      </c>
    </row>
    <row r="14" spans="1:16" s="3" customFormat="1" ht="15" customHeight="1" x14ac:dyDescent="0.25">
      <c r="A14" s="111"/>
      <c r="B14" s="114"/>
      <c r="C14" s="84" t="s">
        <v>52</v>
      </c>
      <c r="D14" s="35">
        <v>118</v>
      </c>
      <c r="E14" s="55">
        <v>5.0514000000000003E-2</v>
      </c>
      <c r="F14" s="35">
        <v>122890.827407</v>
      </c>
      <c r="G14" s="68">
        <v>0.567797</v>
      </c>
      <c r="H14" s="43">
        <v>36</v>
      </c>
      <c r="I14" s="44">
        <v>122651.55953699999</v>
      </c>
      <c r="J14" s="74">
        <v>0.27777800000000002</v>
      </c>
      <c r="K14" s="35">
        <v>82</v>
      </c>
      <c r="L14" s="35">
        <v>122995.87183800001</v>
      </c>
      <c r="M14" s="68">
        <v>0.69512200000000002</v>
      </c>
      <c r="N14" s="43">
        <v>0</v>
      </c>
      <c r="O14" s="44">
        <v>0</v>
      </c>
      <c r="P14" s="74">
        <v>0</v>
      </c>
    </row>
    <row r="15" spans="1:16" ht="15" customHeight="1" x14ac:dyDescent="0.25">
      <c r="A15" s="111"/>
      <c r="B15" s="114"/>
      <c r="C15" s="84" t="s">
        <v>53</v>
      </c>
      <c r="D15" s="44">
        <v>98</v>
      </c>
      <c r="E15" s="53">
        <v>5.3905000000000002E-2</v>
      </c>
      <c r="F15" s="44">
        <v>127743.625004</v>
      </c>
      <c r="G15" s="66">
        <v>0.56122399999999995</v>
      </c>
      <c r="H15" s="43">
        <v>28</v>
      </c>
      <c r="I15" s="44">
        <v>140587.34310999999</v>
      </c>
      <c r="J15" s="74">
        <v>0.46428599999999998</v>
      </c>
      <c r="K15" s="44">
        <v>70</v>
      </c>
      <c r="L15" s="44">
        <v>122606.137762</v>
      </c>
      <c r="M15" s="66">
        <v>0.6</v>
      </c>
      <c r="N15" s="43">
        <v>0</v>
      </c>
      <c r="O15" s="44">
        <v>0</v>
      </c>
      <c r="P15" s="74">
        <v>0</v>
      </c>
    </row>
    <row r="16" spans="1:16" ht="15" customHeight="1" x14ac:dyDescent="0.25">
      <c r="A16" s="111"/>
      <c r="B16" s="114"/>
      <c r="C16" s="84" t="s">
        <v>54</v>
      </c>
      <c r="D16" s="44">
        <v>80</v>
      </c>
      <c r="E16" s="53">
        <v>4.5222999999999999E-2</v>
      </c>
      <c r="F16" s="44">
        <v>130337.995742</v>
      </c>
      <c r="G16" s="66">
        <v>0.47499999999999998</v>
      </c>
      <c r="H16" s="43">
        <v>26</v>
      </c>
      <c r="I16" s="44">
        <v>142519.38652900001</v>
      </c>
      <c r="J16" s="74">
        <v>0.30769200000000002</v>
      </c>
      <c r="K16" s="44">
        <v>54</v>
      </c>
      <c r="L16" s="44">
        <v>124472.88165900001</v>
      </c>
      <c r="M16" s="66">
        <v>0.55555600000000005</v>
      </c>
      <c r="N16" s="43">
        <v>0</v>
      </c>
      <c r="O16" s="44">
        <v>0</v>
      </c>
      <c r="P16" s="74">
        <v>0</v>
      </c>
    </row>
    <row r="17" spans="1:16" ht="15" customHeight="1" x14ac:dyDescent="0.25">
      <c r="A17" s="111"/>
      <c r="B17" s="114"/>
      <c r="C17" s="84" t="s">
        <v>55</v>
      </c>
      <c r="D17" s="44">
        <v>74</v>
      </c>
      <c r="E17" s="53">
        <v>5.0409000000000002E-2</v>
      </c>
      <c r="F17" s="44">
        <v>150346.84256600001</v>
      </c>
      <c r="G17" s="66">
        <v>0.41891899999999999</v>
      </c>
      <c r="H17" s="43">
        <v>24</v>
      </c>
      <c r="I17" s="44">
        <v>152005.73261000001</v>
      </c>
      <c r="J17" s="74">
        <v>8.3333000000000004E-2</v>
      </c>
      <c r="K17" s="44">
        <v>50</v>
      </c>
      <c r="L17" s="44">
        <v>149550.575346</v>
      </c>
      <c r="M17" s="66">
        <v>0.57999999999999996</v>
      </c>
      <c r="N17" s="43">
        <v>0</v>
      </c>
      <c r="O17" s="44">
        <v>0</v>
      </c>
      <c r="P17" s="74">
        <v>0</v>
      </c>
    </row>
    <row r="18" spans="1:16" s="3" customFormat="1" ht="15" customHeight="1" x14ac:dyDescent="0.25">
      <c r="A18" s="111"/>
      <c r="B18" s="114"/>
      <c r="C18" s="84" t="s">
        <v>56</v>
      </c>
      <c r="D18" s="35">
        <v>122</v>
      </c>
      <c r="E18" s="55">
        <v>6.0939E-2</v>
      </c>
      <c r="F18" s="35">
        <v>186874.12192800001</v>
      </c>
      <c r="G18" s="68">
        <v>0.45901599999999998</v>
      </c>
      <c r="H18" s="43">
        <v>38</v>
      </c>
      <c r="I18" s="44">
        <v>160205.22383999999</v>
      </c>
      <c r="J18" s="74">
        <v>7.8947000000000003E-2</v>
      </c>
      <c r="K18" s="35">
        <v>84</v>
      </c>
      <c r="L18" s="35">
        <v>198938.623444</v>
      </c>
      <c r="M18" s="68">
        <v>0.63095199999999996</v>
      </c>
      <c r="N18" s="43">
        <v>0</v>
      </c>
      <c r="O18" s="44">
        <v>0</v>
      </c>
      <c r="P18" s="74">
        <v>0</v>
      </c>
    </row>
    <row r="19" spans="1:16" s="3" customFormat="1" ht="15" customHeight="1" x14ac:dyDescent="0.25">
      <c r="A19" s="112"/>
      <c r="B19" s="115"/>
      <c r="C19" s="85" t="s">
        <v>9</v>
      </c>
      <c r="D19" s="46">
        <v>1372</v>
      </c>
      <c r="E19" s="54">
        <v>7.0536000000000001E-2</v>
      </c>
      <c r="F19" s="46">
        <v>112065.207563</v>
      </c>
      <c r="G19" s="67">
        <v>0.363703</v>
      </c>
      <c r="H19" s="87">
        <v>383</v>
      </c>
      <c r="I19" s="46">
        <v>126903.76416799999</v>
      </c>
      <c r="J19" s="75">
        <v>0.27676200000000001</v>
      </c>
      <c r="K19" s="46">
        <v>989</v>
      </c>
      <c r="L19" s="46">
        <v>106318.830233</v>
      </c>
      <c r="M19" s="67">
        <v>0.39737099999999997</v>
      </c>
      <c r="N19" s="87">
        <v>0</v>
      </c>
      <c r="O19" s="46">
        <v>0</v>
      </c>
      <c r="P19" s="75">
        <v>0</v>
      </c>
    </row>
    <row r="20" spans="1:16" ht="15" customHeight="1" x14ac:dyDescent="0.25">
      <c r="A20" s="110">
        <v>2</v>
      </c>
      <c r="B20" s="113" t="s">
        <v>57</v>
      </c>
      <c r="C20" s="84" t="s">
        <v>46</v>
      </c>
      <c r="D20" s="44">
        <v>9</v>
      </c>
      <c r="E20" s="53">
        <v>0.52941199999999999</v>
      </c>
      <c r="F20" s="44">
        <v>49965.777778000003</v>
      </c>
      <c r="G20" s="66">
        <v>0</v>
      </c>
      <c r="H20" s="43">
        <v>4</v>
      </c>
      <c r="I20" s="44">
        <v>45167.75</v>
      </c>
      <c r="J20" s="74">
        <v>0</v>
      </c>
      <c r="K20" s="44">
        <v>5</v>
      </c>
      <c r="L20" s="44">
        <v>53804.2</v>
      </c>
      <c r="M20" s="66">
        <v>0</v>
      </c>
      <c r="N20" s="43">
        <v>0</v>
      </c>
      <c r="O20" s="44">
        <v>0</v>
      </c>
      <c r="P20" s="74">
        <v>0</v>
      </c>
    </row>
    <row r="21" spans="1:16" ht="15" customHeight="1" x14ac:dyDescent="0.25">
      <c r="A21" s="111"/>
      <c r="B21" s="114"/>
      <c r="C21" s="84" t="s">
        <v>47</v>
      </c>
      <c r="D21" s="44">
        <v>96</v>
      </c>
      <c r="E21" s="53">
        <v>0.39834000000000003</v>
      </c>
      <c r="F21" s="44">
        <v>74640.135416999998</v>
      </c>
      <c r="G21" s="66">
        <v>2.0833000000000001E-2</v>
      </c>
      <c r="H21" s="43">
        <v>36</v>
      </c>
      <c r="I21" s="44">
        <v>78143.444443999993</v>
      </c>
      <c r="J21" s="74">
        <v>5.5556000000000001E-2</v>
      </c>
      <c r="K21" s="44">
        <v>60</v>
      </c>
      <c r="L21" s="44">
        <v>72538.149999999994</v>
      </c>
      <c r="M21" s="66">
        <v>0</v>
      </c>
      <c r="N21" s="43">
        <v>0</v>
      </c>
      <c r="O21" s="44">
        <v>0</v>
      </c>
      <c r="P21" s="74">
        <v>0</v>
      </c>
    </row>
    <row r="22" spans="1:16" ht="15" customHeight="1" x14ac:dyDescent="0.25">
      <c r="A22" s="111"/>
      <c r="B22" s="114"/>
      <c r="C22" s="84" t="s">
        <v>48</v>
      </c>
      <c r="D22" s="44">
        <v>364</v>
      </c>
      <c r="E22" s="53">
        <v>0.249144</v>
      </c>
      <c r="F22" s="44">
        <v>90228.807692000002</v>
      </c>
      <c r="G22" s="66">
        <v>8.2418000000000005E-2</v>
      </c>
      <c r="H22" s="43">
        <v>162</v>
      </c>
      <c r="I22" s="44">
        <v>95300.320988000007</v>
      </c>
      <c r="J22" s="74">
        <v>8.0246999999999999E-2</v>
      </c>
      <c r="K22" s="44">
        <v>202</v>
      </c>
      <c r="L22" s="44">
        <v>86161.554455000005</v>
      </c>
      <c r="M22" s="66">
        <v>8.4157999999999997E-2</v>
      </c>
      <c r="N22" s="43">
        <v>0</v>
      </c>
      <c r="O22" s="44">
        <v>0</v>
      </c>
      <c r="P22" s="74">
        <v>0</v>
      </c>
    </row>
    <row r="23" spans="1:16" ht="15" customHeight="1" x14ac:dyDescent="0.25">
      <c r="A23" s="111"/>
      <c r="B23" s="114"/>
      <c r="C23" s="84" t="s">
        <v>49</v>
      </c>
      <c r="D23" s="44">
        <v>301</v>
      </c>
      <c r="E23" s="53">
        <v>0.10846799999999999</v>
      </c>
      <c r="F23" s="44">
        <v>103031.767442</v>
      </c>
      <c r="G23" s="66">
        <v>0.28571400000000002</v>
      </c>
      <c r="H23" s="43">
        <v>158</v>
      </c>
      <c r="I23" s="44">
        <v>111074.91139199999</v>
      </c>
      <c r="J23" s="74">
        <v>0.38607599999999997</v>
      </c>
      <c r="K23" s="44">
        <v>143</v>
      </c>
      <c r="L23" s="44">
        <v>94144.937063000005</v>
      </c>
      <c r="M23" s="66">
        <v>0.17482500000000001</v>
      </c>
      <c r="N23" s="43">
        <v>0</v>
      </c>
      <c r="O23" s="44">
        <v>0</v>
      </c>
      <c r="P23" s="74">
        <v>0</v>
      </c>
    </row>
    <row r="24" spans="1:16" ht="15" customHeight="1" x14ac:dyDescent="0.25">
      <c r="A24" s="111"/>
      <c r="B24" s="114"/>
      <c r="C24" s="84" t="s">
        <v>50</v>
      </c>
      <c r="D24" s="44">
        <v>207</v>
      </c>
      <c r="E24" s="53">
        <v>7.1355000000000002E-2</v>
      </c>
      <c r="F24" s="44">
        <v>117003.845411</v>
      </c>
      <c r="G24" s="66">
        <v>0.41062799999999999</v>
      </c>
      <c r="H24" s="43">
        <v>100</v>
      </c>
      <c r="I24" s="44">
        <v>116332.29</v>
      </c>
      <c r="J24" s="74">
        <v>0.45</v>
      </c>
      <c r="K24" s="44">
        <v>107</v>
      </c>
      <c r="L24" s="44">
        <v>117631.46729</v>
      </c>
      <c r="M24" s="66">
        <v>0.373832</v>
      </c>
      <c r="N24" s="43">
        <v>0</v>
      </c>
      <c r="O24" s="44">
        <v>0</v>
      </c>
      <c r="P24" s="74">
        <v>0</v>
      </c>
    </row>
    <row r="25" spans="1:16" ht="15" customHeight="1" x14ac:dyDescent="0.25">
      <c r="A25" s="111"/>
      <c r="B25" s="114"/>
      <c r="C25" s="84" t="s">
        <v>51</v>
      </c>
      <c r="D25" s="44">
        <v>166</v>
      </c>
      <c r="E25" s="53">
        <v>6.2336000000000003E-2</v>
      </c>
      <c r="F25" s="44">
        <v>116913.79518099999</v>
      </c>
      <c r="G25" s="66">
        <v>0.37951800000000002</v>
      </c>
      <c r="H25" s="43">
        <v>73</v>
      </c>
      <c r="I25" s="44">
        <v>115170.835616</v>
      </c>
      <c r="J25" s="74">
        <v>0.35616399999999998</v>
      </c>
      <c r="K25" s="44">
        <v>93</v>
      </c>
      <c r="L25" s="44">
        <v>118281.92473100001</v>
      </c>
      <c r="M25" s="66">
        <v>0.39784900000000001</v>
      </c>
      <c r="N25" s="43">
        <v>0</v>
      </c>
      <c r="O25" s="44">
        <v>0</v>
      </c>
      <c r="P25" s="74">
        <v>0</v>
      </c>
    </row>
    <row r="26" spans="1:16" s="3" customFormat="1" ht="15" customHeight="1" x14ac:dyDescent="0.25">
      <c r="A26" s="111"/>
      <c r="B26" s="114"/>
      <c r="C26" s="84" t="s">
        <v>52</v>
      </c>
      <c r="D26" s="35">
        <v>101</v>
      </c>
      <c r="E26" s="55">
        <v>4.3235999999999997E-2</v>
      </c>
      <c r="F26" s="35">
        <v>128881.475248</v>
      </c>
      <c r="G26" s="68">
        <v>0.50495000000000001</v>
      </c>
      <c r="H26" s="43">
        <v>45</v>
      </c>
      <c r="I26" s="44">
        <v>118236.42222199999</v>
      </c>
      <c r="J26" s="74">
        <v>0.33333299999999999</v>
      </c>
      <c r="K26" s="35">
        <v>56</v>
      </c>
      <c r="L26" s="35">
        <v>137435.535714</v>
      </c>
      <c r="M26" s="68">
        <v>0.64285700000000001</v>
      </c>
      <c r="N26" s="43">
        <v>0</v>
      </c>
      <c r="O26" s="44">
        <v>0</v>
      </c>
      <c r="P26" s="74">
        <v>0</v>
      </c>
    </row>
    <row r="27" spans="1:16" ht="15" customHeight="1" x14ac:dyDescent="0.25">
      <c r="A27" s="111"/>
      <c r="B27" s="114"/>
      <c r="C27" s="84" t="s">
        <v>53</v>
      </c>
      <c r="D27" s="44">
        <v>66</v>
      </c>
      <c r="E27" s="53">
        <v>3.6304000000000003E-2</v>
      </c>
      <c r="F27" s="44">
        <v>133958.04545500001</v>
      </c>
      <c r="G27" s="66">
        <v>0.59090900000000002</v>
      </c>
      <c r="H27" s="43">
        <v>25</v>
      </c>
      <c r="I27" s="44">
        <v>124819.48</v>
      </c>
      <c r="J27" s="74">
        <v>0.32</v>
      </c>
      <c r="K27" s="44">
        <v>41</v>
      </c>
      <c r="L27" s="44">
        <v>139530.34146299999</v>
      </c>
      <c r="M27" s="66">
        <v>0.75609800000000005</v>
      </c>
      <c r="N27" s="43">
        <v>0</v>
      </c>
      <c r="O27" s="44">
        <v>0</v>
      </c>
      <c r="P27" s="74">
        <v>0</v>
      </c>
    </row>
    <row r="28" spans="1:16" ht="15" customHeight="1" x14ac:dyDescent="0.25">
      <c r="A28" s="111"/>
      <c r="B28" s="114"/>
      <c r="C28" s="84" t="s">
        <v>54</v>
      </c>
      <c r="D28" s="44">
        <v>31</v>
      </c>
      <c r="E28" s="53">
        <v>1.7524000000000001E-2</v>
      </c>
      <c r="F28" s="44">
        <v>135774.58064500001</v>
      </c>
      <c r="G28" s="66">
        <v>0.22580600000000001</v>
      </c>
      <c r="H28" s="43">
        <v>10</v>
      </c>
      <c r="I28" s="44">
        <v>134072.1</v>
      </c>
      <c r="J28" s="74">
        <v>0.1</v>
      </c>
      <c r="K28" s="44">
        <v>21</v>
      </c>
      <c r="L28" s="44">
        <v>136585.285714</v>
      </c>
      <c r="M28" s="66">
        <v>0.28571400000000002</v>
      </c>
      <c r="N28" s="43">
        <v>0</v>
      </c>
      <c r="O28" s="44">
        <v>0</v>
      </c>
      <c r="P28" s="74">
        <v>0</v>
      </c>
    </row>
    <row r="29" spans="1:16" ht="15" customHeight="1" x14ac:dyDescent="0.25">
      <c r="A29" s="111"/>
      <c r="B29" s="114"/>
      <c r="C29" s="84" t="s">
        <v>55</v>
      </c>
      <c r="D29" s="44">
        <v>18</v>
      </c>
      <c r="E29" s="53">
        <v>1.2262E-2</v>
      </c>
      <c r="F29" s="44">
        <v>127814.833333</v>
      </c>
      <c r="G29" s="66">
        <v>5.5556000000000001E-2</v>
      </c>
      <c r="H29" s="43">
        <v>6</v>
      </c>
      <c r="I29" s="44">
        <v>141330.83333299999</v>
      </c>
      <c r="J29" s="74">
        <v>0</v>
      </c>
      <c r="K29" s="44">
        <v>12</v>
      </c>
      <c r="L29" s="44">
        <v>121056.833333</v>
      </c>
      <c r="M29" s="66">
        <v>8.3333000000000004E-2</v>
      </c>
      <c r="N29" s="43">
        <v>0</v>
      </c>
      <c r="O29" s="44">
        <v>0</v>
      </c>
      <c r="P29" s="74">
        <v>0</v>
      </c>
    </row>
    <row r="30" spans="1:16" s="3" customFormat="1" ht="15" customHeight="1" x14ac:dyDescent="0.25">
      <c r="A30" s="111"/>
      <c r="B30" s="114"/>
      <c r="C30" s="84" t="s">
        <v>56</v>
      </c>
      <c r="D30" s="35">
        <v>24</v>
      </c>
      <c r="E30" s="55">
        <v>1.1988E-2</v>
      </c>
      <c r="F30" s="35">
        <v>146712.16666700001</v>
      </c>
      <c r="G30" s="68">
        <v>8.3333000000000004E-2</v>
      </c>
      <c r="H30" s="43">
        <v>21</v>
      </c>
      <c r="I30" s="44">
        <v>139987.428571</v>
      </c>
      <c r="J30" s="74">
        <v>0</v>
      </c>
      <c r="K30" s="35">
        <v>3</v>
      </c>
      <c r="L30" s="35">
        <v>193785.33333299999</v>
      </c>
      <c r="M30" s="68">
        <v>0.66666700000000001</v>
      </c>
      <c r="N30" s="43">
        <v>0</v>
      </c>
      <c r="O30" s="44">
        <v>0</v>
      </c>
      <c r="P30" s="74">
        <v>0</v>
      </c>
    </row>
    <row r="31" spans="1:16" s="3" customFormat="1" ht="15" customHeight="1" x14ac:dyDescent="0.25">
      <c r="A31" s="112"/>
      <c r="B31" s="115"/>
      <c r="C31" s="85" t="s">
        <v>9</v>
      </c>
      <c r="D31" s="46">
        <v>1383</v>
      </c>
      <c r="E31" s="54">
        <v>7.1101999999999999E-2</v>
      </c>
      <c r="F31" s="46">
        <v>106281.641359</v>
      </c>
      <c r="G31" s="67">
        <v>0.26464199999999999</v>
      </c>
      <c r="H31" s="87">
        <v>640</v>
      </c>
      <c r="I31" s="46">
        <v>108738.423437</v>
      </c>
      <c r="J31" s="75">
        <v>0.26718799999999998</v>
      </c>
      <c r="K31" s="46">
        <v>743</v>
      </c>
      <c r="L31" s="46">
        <v>104165.43607</v>
      </c>
      <c r="M31" s="67">
        <v>0.26245000000000002</v>
      </c>
      <c r="N31" s="87">
        <v>0</v>
      </c>
      <c r="O31" s="46">
        <v>0</v>
      </c>
      <c r="P31" s="75">
        <v>0</v>
      </c>
    </row>
    <row r="32" spans="1:16" ht="15" customHeight="1" x14ac:dyDescent="0.25">
      <c r="A32" s="110">
        <v>3</v>
      </c>
      <c r="B32" s="113" t="s">
        <v>58</v>
      </c>
      <c r="C32" s="84" t="s">
        <v>46</v>
      </c>
      <c r="D32" s="44">
        <v>5</v>
      </c>
      <c r="E32" s="44">
        <v>0</v>
      </c>
      <c r="F32" s="44">
        <v>-12566.939971</v>
      </c>
      <c r="G32" s="66">
        <v>0</v>
      </c>
      <c r="H32" s="43">
        <v>4</v>
      </c>
      <c r="I32" s="44">
        <v>45167.75</v>
      </c>
      <c r="J32" s="74">
        <v>0</v>
      </c>
      <c r="K32" s="44">
        <v>1</v>
      </c>
      <c r="L32" s="44">
        <v>-8728.5177490000005</v>
      </c>
      <c r="M32" s="66">
        <v>0</v>
      </c>
      <c r="N32" s="43">
        <v>0</v>
      </c>
      <c r="O32" s="44">
        <v>0</v>
      </c>
      <c r="P32" s="74">
        <v>0</v>
      </c>
    </row>
    <row r="33" spans="1:16" ht="15" customHeight="1" x14ac:dyDescent="0.25">
      <c r="A33" s="111"/>
      <c r="B33" s="114"/>
      <c r="C33" s="84" t="s">
        <v>47</v>
      </c>
      <c r="D33" s="44">
        <v>15</v>
      </c>
      <c r="E33" s="44">
        <v>0</v>
      </c>
      <c r="F33" s="44">
        <v>13129.244591999999</v>
      </c>
      <c r="G33" s="66">
        <v>-2.8549000000000001E-2</v>
      </c>
      <c r="H33" s="43">
        <v>21</v>
      </c>
      <c r="I33" s="44">
        <v>1579.9476480000001</v>
      </c>
      <c r="J33" s="74">
        <v>-1.1110999999999999E-2</v>
      </c>
      <c r="K33" s="44">
        <v>-6</v>
      </c>
      <c r="L33" s="44">
        <v>14448.305987</v>
      </c>
      <c r="M33" s="66">
        <v>-4.5455000000000002E-2</v>
      </c>
      <c r="N33" s="43">
        <v>0</v>
      </c>
      <c r="O33" s="44">
        <v>0</v>
      </c>
      <c r="P33" s="74">
        <v>0</v>
      </c>
    </row>
    <row r="34" spans="1:16" ht="15" customHeight="1" x14ac:dyDescent="0.25">
      <c r="A34" s="111"/>
      <c r="B34" s="114"/>
      <c r="C34" s="84" t="s">
        <v>48</v>
      </c>
      <c r="D34" s="44">
        <v>157</v>
      </c>
      <c r="E34" s="44">
        <v>0</v>
      </c>
      <c r="F34" s="44">
        <v>13974.005547999999</v>
      </c>
      <c r="G34" s="66">
        <v>-1.4201E-2</v>
      </c>
      <c r="H34" s="43">
        <v>107</v>
      </c>
      <c r="I34" s="44">
        <v>3707.458654</v>
      </c>
      <c r="J34" s="74">
        <v>-1.0662E-2</v>
      </c>
      <c r="K34" s="44">
        <v>50</v>
      </c>
      <c r="L34" s="44">
        <v>15456.708301000001</v>
      </c>
      <c r="M34" s="66">
        <v>-1.4526000000000001E-2</v>
      </c>
      <c r="N34" s="43">
        <v>0</v>
      </c>
      <c r="O34" s="44">
        <v>0</v>
      </c>
      <c r="P34" s="74">
        <v>0</v>
      </c>
    </row>
    <row r="35" spans="1:16" ht="15" customHeight="1" x14ac:dyDescent="0.25">
      <c r="A35" s="111"/>
      <c r="B35" s="114"/>
      <c r="C35" s="84" t="s">
        <v>49</v>
      </c>
      <c r="D35" s="44">
        <v>58</v>
      </c>
      <c r="E35" s="44">
        <v>0</v>
      </c>
      <c r="F35" s="44">
        <v>11584.980514000001</v>
      </c>
      <c r="G35" s="66">
        <v>5.5261999999999999E-2</v>
      </c>
      <c r="H35" s="43">
        <v>98</v>
      </c>
      <c r="I35" s="44">
        <v>-4489.0132139999996</v>
      </c>
      <c r="J35" s="74">
        <v>0.102743</v>
      </c>
      <c r="K35" s="44">
        <v>-40</v>
      </c>
      <c r="L35" s="44">
        <v>10605.408391000001</v>
      </c>
      <c r="M35" s="66">
        <v>-3.8289999999999998E-2</v>
      </c>
      <c r="N35" s="43">
        <v>0</v>
      </c>
      <c r="O35" s="44">
        <v>0</v>
      </c>
      <c r="P35" s="74">
        <v>0</v>
      </c>
    </row>
    <row r="36" spans="1:16" ht="15" customHeight="1" x14ac:dyDescent="0.25">
      <c r="A36" s="111"/>
      <c r="B36" s="114"/>
      <c r="C36" s="84" t="s">
        <v>50</v>
      </c>
      <c r="D36" s="44">
        <v>6</v>
      </c>
      <c r="E36" s="44">
        <v>0</v>
      </c>
      <c r="F36" s="44">
        <v>3269.7444529999998</v>
      </c>
      <c r="G36" s="66">
        <v>-4.2108E-2</v>
      </c>
      <c r="H36" s="43">
        <v>43</v>
      </c>
      <c r="I36" s="44">
        <v>-23693.303576999999</v>
      </c>
      <c r="J36" s="74">
        <v>1.1403999999999999E-2</v>
      </c>
      <c r="K36" s="44">
        <v>-37</v>
      </c>
      <c r="L36" s="44">
        <v>14304.415493</v>
      </c>
      <c r="M36" s="66">
        <v>-8.4501999999999994E-2</v>
      </c>
      <c r="N36" s="43">
        <v>0</v>
      </c>
      <c r="O36" s="44">
        <v>0</v>
      </c>
      <c r="P36" s="74">
        <v>0</v>
      </c>
    </row>
    <row r="37" spans="1:16" ht="15" customHeight="1" x14ac:dyDescent="0.25">
      <c r="A37" s="111"/>
      <c r="B37" s="114"/>
      <c r="C37" s="84" t="s">
        <v>51</v>
      </c>
      <c r="D37" s="44">
        <v>22</v>
      </c>
      <c r="E37" s="44">
        <v>0</v>
      </c>
      <c r="F37" s="44">
        <v>3839.1950430000002</v>
      </c>
      <c r="G37" s="66">
        <v>-0.18298200000000001</v>
      </c>
      <c r="H37" s="43">
        <v>29</v>
      </c>
      <c r="I37" s="44">
        <v>-14589.291587</v>
      </c>
      <c r="J37" s="74">
        <v>-0.14383599999999999</v>
      </c>
      <c r="K37" s="44">
        <v>-7</v>
      </c>
      <c r="L37" s="44">
        <v>12548.956502000001</v>
      </c>
      <c r="M37" s="66">
        <v>-0.19215099999999999</v>
      </c>
      <c r="N37" s="43">
        <v>0</v>
      </c>
      <c r="O37" s="44">
        <v>0</v>
      </c>
      <c r="P37" s="74">
        <v>0</v>
      </c>
    </row>
    <row r="38" spans="1:16" s="3" customFormat="1" ht="15" customHeight="1" x14ac:dyDescent="0.25">
      <c r="A38" s="111"/>
      <c r="B38" s="114"/>
      <c r="C38" s="84" t="s">
        <v>52</v>
      </c>
      <c r="D38" s="35">
        <v>-17</v>
      </c>
      <c r="E38" s="35">
        <v>0</v>
      </c>
      <c r="F38" s="35">
        <v>5990.6478399999996</v>
      </c>
      <c r="G38" s="68">
        <v>-6.2845999999999999E-2</v>
      </c>
      <c r="H38" s="43">
        <v>9</v>
      </c>
      <c r="I38" s="44">
        <v>-4415.1373149999999</v>
      </c>
      <c r="J38" s="74">
        <v>5.5556000000000001E-2</v>
      </c>
      <c r="K38" s="35">
        <v>-26</v>
      </c>
      <c r="L38" s="35">
        <v>14439.663876000001</v>
      </c>
      <c r="M38" s="68">
        <v>-5.2264999999999999E-2</v>
      </c>
      <c r="N38" s="43">
        <v>0</v>
      </c>
      <c r="O38" s="44">
        <v>0</v>
      </c>
      <c r="P38" s="74">
        <v>0</v>
      </c>
    </row>
    <row r="39" spans="1:16" ht="15" customHeight="1" x14ac:dyDescent="0.25">
      <c r="A39" s="111"/>
      <c r="B39" s="114"/>
      <c r="C39" s="84" t="s">
        <v>53</v>
      </c>
      <c r="D39" s="44">
        <v>-32</v>
      </c>
      <c r="E39" s="44">
        <v>0</v>
      </c>
      <c r="F39" s="44">
        <v>6214.4204499999996</v>
      </c>
      <c r="G39" s="66">
        <v>2.9685E-2</v>
      </c>
      <c r="H39" s="43">
        <v>-3</v>
      </c>
      <c r="I39" s="44">
        <v>-15767.86311</v>
      </c>
      <c r="J39" s="74">
        <v>-0.144286</v>
      </c>
      <c r="K39" s="44">
        <v>-29</v>
      </c>
      <c r="L39" s="44">
        <v>16924.203700999999</v>
      </c>
      <c r="M39" s="66">
        <v>0.15609799999999999</v>
      </c>
      <c r="N39" s="43">
        <v>0</v>
      </c>
      <c r="O39" s="44">
        <v>0</v>
      </c>
      <c r="P39" s="74">
        <v>0</v>
      </c>
    </row>
    <row r="40" spans="1:16" ht="15" customHeight="1" x14ac:dyDescent="0.25">
      <c r="A40" s="111"/>
      <c r="B40" s="114"/>
      <c r="C40" s="84" t="s">
        <v>54</v>
      </c>
      <c r="D40" s="44">
        <v>-49</v>
      </c>
      <c r="E40" s="44">
        <v>0</v>
      </c>
      <c r="F40" s="44">
        <v>5436.5849029999999</v>
      </c>
      <c r="G40" s="66">
        <v>-0.249194</v>
      </c>
      <c r="H40" s="43">
        <v>-16</v>
      </c>
      <c r="I40" s="44">
        <v>-8447.2865290000009</v>
      </c>
      <c r="J40" s="74">
        <v>-0.20769199999999999</v>
      </c>
      <c r="K40" s="44">
        <v>-33</v>
      </c>
      <c r="L40" s="44">
        <v>12112.404055000001</v>
      </c>
      <c r="M40" s="66">
        <v>-0.269841</v>
      </c>
      <c r="N40" s="43">
        <v>0</v>
      </c>
      <c r="O40" s="44">
        <v>0</v>
      </c>
      <c r="P40" s="74">
        <v>0</v>
      </c>
    </row>
    <row r="41" spans="1:16" ht="15" customHeight="1" x14ac:dyDescent="0.25">
      <c r="A41" s="111"/>
      <c r="B41" s="114"/>
      <c r="C41" s="84" t="s">
        <v>55</v>
      </c>
      <c r="D41" s="44">
        <v>-56</v>
      </c>
      <c r="E41" s="44">
        <v>0</v>
      </c>
      <c r="F41" s="44">
        <v>-22532.009233000001</v>
      </c>
      <c r="G41" s="66">
        <v>-0.36336299999999999</v>
      </c>
      <c r="H41" s="43">
        <v>-18</v>
      </c>
      <c r="I41" s="44">
        <v>-10674.899276</v>
      </c>
      <c r="J41" s="74">
        <v>-8.3333000000000004E-2</v>
      </c>
      <c r="K41" s="44">
        <v>-38</v>
      </c>
      <c r="L41" s="44">
        <v>-28493.742011999999</v>
      </c>
      <c r="M41" s="66">
        <v>-0.49666700000000003</v>
      </c>
      <c r="N41" s="43">
        <v>0</v>
      </c>
      <c r="O41" s="44">
        <v>0</v>
      </c>
      <c r="P41" s="74">
        <v>0</v>
      </c>
    </row>
    <row r="42" spans="1:16" s="3" customFormat="1" ht="15" customHeight="1" x14ac:dyDescent="0.25">
      <c r="A42" s="111"/>
      <c r="B42" s="114"/>
      <c r="C42" s="84" t="s">
        <v>56</v>
      </c>
      <c r="D42" s="35">
        <v>-98</v>
      </c>
      <c r="E42" s="35">
        <v>0</v>
      </c>
      <c r="F42" s="35">
        <v>-40161.955261000003</v>
      </c>
      <c r="G42" s="68">
        <v>-0.37568299999999999</v>
      </c>
      <c r="H42" s="43">
        <v>-17</v>
      </c>
      <c r="I42" s="44">
        <v>-20217.795268000002</v>
      </c>
      <c r="J42" s="74">
        <v>-7.8947000000000003E-2</v>
      </c>
      <c r="K42" s="35">
        <v>-81</v>
      </c>
      <c r="L42" s="35">
        <v>-5153.2901110000003</v>
      </c>
      <c r="M42" s="68">
        <v>3.5714000000000003E-2</v>
      </c>
      <c r="N42" s="43">
        <v>0</v>
      </c>
      <c r="O42" s="44">
        <v>0</v>
      </c>
      <c r="P42" s="74">
        <v>0</v>
      </c>
    </row>
    <row r="43" spans="1:16" s="3" customFormat="1" ht="15" customHeight="1" x14ac:dyDescent="0.25">
      <c r="A43" s="112"/>
      <c r="B43" s="115"/>
      <c r="C43" s="85" t="s">
        <v>9</v>
      </c>
      <c r="D43" s="46">
        <v>11</v>
      </c>
      <c r="E43" s="46">
        <v>0</v>
      </c>
      <c r="F43" s="46">
        <v>-5783.5662039999997</v>
      </c>
      <c r="G43" s="67">
        <v>-9.9060999999999996E-2</v>
      </c>
      <c r="H43" s="87">
        <v>257</v>
      </c>
      <c r="I43" s="46">
        <v>-18165.34073</v>
      </c>
      <c r="J43" s="75">
        <v>-9.5750000000000002E-3</v>
      </c>
      <c r="K43" s="46">
        <v>-246</v>
      </c>
      <c r="L43" s="46">
        <v>-2153.3941629999999</v>
      </c>
      <c r="M43" s="67">
        <v>-0.13492199999999999</v>
      </c>
      <c r="N43" s="87">
        <v>0</v>
      </c>
      <c r="O43" s="46">
        <v>0</v>
      </c>
      <c r="P43" s="75">
        <v>0</v>
      </c>
    </row>
    <row r="44" spans="1:16" ht="15" customHeight="1" x14ac:dyDescent="0.25">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5">
      <c r="A45" s="111"/>
      <c r="B45" s="114"/>
      <c r="C45" s="84" t="s">
        <v>47</v>
      </c>
      <c r="D45" s="44">
        <v>10</v>
      </c>
      <c r="E45" s="53">
        <v>4.1494000000000003E-2</v>
      </c>
      <c r="F45" s="44">
        <v>88581.4</v>
      </c>
      <c r="G45" s="66">
        <v>0.2</v>
      </c>
      <c r="H45" s="43">
        <v>5</v>
      </c>
      <c r="I45" s="44">
        <v>99579</v>
      </c>
      <c r="J45" s="74">
        <v>0.4</v>
      </c>
      <c r="K45" s="44">
        <v>5</v>
      </c>
      <c r="L45" s="44">
        <v>77583.8</v>
      </c>
      <c r="M45" s="66">
        <v>0</v>
      </c>
      <c r="N45" s="43">
        <v>0</v>
      </c>
      <c r="O45" s="44">
        <v>0</v>
      </c>
      <c r="P45" s="74">
        <v>0</v>
      </c>
    </row>
    <row r="46" spans="1:16" ht="15" customHeight="1" x14ac:dyDescent="0.25">
      <c r="A46" s="111"/>
      <c r="B46" s="114"/>
      <c r="C46" s="84" t="s">
        <v>48</v>
      </c>
      <c r="D46" s="44">
        <v>61</v>
      </c>
      <c r="E46" s="53">
        <v>4.1751999999999997E-2</v>
      </c>
      <c r="F46" s="44">
        <v>90706.377049000002</v>
      </c>
      <c r="G46" s="66">
        <v>0.18032799999999999</v>
      </c>
      <c r="H46" s="43">
        <v>28</v>
      </c>
      <c r="I46" s="44">
        <v>87399.214286000002</v>
      </c>
      <c r="J46" s="74">
        <v>7.1429000000000006E-2</v>
      </c>
      <c r="K46" s="44">
        <v>33</v>
      </c>
      <c r="L46" s="44">
        <v>93512.454545000001</v>
      </c>
      <c r="M46" s="66">
        <v>0.272727</v>
      </c>
      <c r="N46" s="43">
        <v>0</v>
      </c>
      <c r="O46" s="44">
        <v>0</v>
      </c>
      <c r="P46" s="74">
        <v>0</v>
      </c>
    </row>
    <row r="47" spans="1:16" ht="15" customHeight="1" x14ac:dyDescent="0.25">
      <c r="A47" s="111"/>
      <c r="B47" s="114"/>
      <c r="C47" s="84" t="s">
        <v>49</v>
      </c>
      <c r="D47" s="44">
        <v>147</v>
      </c>
      <c r="E47" s="53">
        <v>5.2972999999999999E-2</v>
      </c>
      <c r="F47" s="44">
        <v>124024.52381</v>
      </c>
      <c r="G47" s="66">
        <v>0.43537399999999998</v>
      </c>
      <c r="H47" s="43">
        <v>67</v>
      </c>
      <c r="I47" s="44">
        <v>128424.59701500001</v>
      </c>
      <c r="J47" s="74">
        <v>0.40298499999999998</v>
      </c>
      <c r="K47" s="44">
        <v>80</v>
      </c>
      <c r="L47" s="44">
        <v>120339.46249999999</v>
      </c>
      <c r="M47" s="66">
        <v>0.46250000000000002</v>
      </c>
      <c r="N47" s="43">
        <v>0</v>
      </c>
      <c r="O47" s="44">
        <v>0</v>
      </c>
      <c r="P47" s="74">
        <v>0</v>
      </c>
    </row>
    <row r="48" spans="1:16" ht="15" customHeight="1" x14ac:dyDescent="0.25">
      <c r="A48" s="111"/>
      <c r="B48" s="114"/>
      <c r="C48" s="84" t="s">
        <v>50</v>
      </c>
      <c r="D48" s="44">
        <v>173</v>
      </c>
      <c r="E48" s="53">
        <v>5.9635000000000001E-2</v>
      </c>
      <c r="F48" s="44">
        <v>143906.97687899999</v>
      </c>
      <c r="G48" s="66">
        <v>0.75722500000000004</v>
      </c>
      <c r="H48" s="43">
        <v>79</v>
      </c>
      <c r="I48" s="44">
        <v>141278.39240499999</v>
      </c>
      <c r="J48" s="74">
        <v>0.64556999999999998</v>
      </c>
      <c r="K48" s="44">
        <v>94</v>
      </c>
      <c r="L48" s="44">
        <v>146116.10638300001</v>
      </c>
      <c r="M48" s="66">
        <v>0.85106400000000004</v>
      </c>
      <c r="N48" s="43">
        <v>0</v>
      </c>
      <c r="O48" s="44">
        <v>0</v>
      </c>
      <c r="P48" s="74">
        <v>0</v>
      </c>
    </row>
    <row r="49" spans="1:16" ht="15" customHeight="1" x14ac:dyDescent="0.25">
      <c r="A49" s="111"/>
      <c r="B49" s="114"/>
      <c r="C49" s="84" t="s">
        <v>51</v>
      </c>
      <c r="D49" s="44">
        <v>149</v>
      </c>
      <c r="E49" s="53">
        <v>5.5952000000000002E-2</v>
      </c>
      <c r="F49" s="44">
        <v>153898.86577199999</v>
      </c>
      <c r="G49" s="66">
        <v>0.93288599999999999</v>
      </c>
      <c r="H49" s="43">
        <v>49</v>
      </c>
      <c r="I49" s="44">
        <v>160379.061224</v>
      </c>
      <c r="J49" s="74">
        <v>0.75510200000000005</v>
      </c>
      <c r="K49" s="44">
        <v>100</v>
      </c>
      <c r="L49" s="44">
        <v>150723.57</v>
      </c>
      <c r="M49" s="66">
        <v>1.02</v>
      </c>
      <c r="N49" s="43">
        <v>0</v>
      </c>
      <c r="O49" s="44">
        <v>0</v>
      </c>
      <c r="P49" s="74">
        <v>0</v>
      </c>
    </row>
    <row r="50" spans="1:16" s="3" customFormat="1" ht="15" customHeight="1" x14ac:dyDescent="0.25">
      <c r="A50" s="111"/>
      <c r="B50" s="114"/>
      <c r="C50" s="84" t="s">
        <v>52</v>
      </c>
      <c r="D50" s="35">
        <v>88</v>
      </c>
      <c r="E50" s="55">
        <v>3.7671000000000003E-2</v>
      </c>
      <c r="F50" s="35">
        <v>148059.602273</v>
      </c>
      <c r="G50" s="68">
        <v>0.76136400000000004</v>
      </c>
      <c r="H50" s="43">
        <v>29</v>
      </c>
      <c r="I50" s="44">
        <v>165418.965517</v>
      </c>
      <c r="J50" s="74">
        <v>0.72413799999999995</v>
      </c>
      <c r="K50" s="35">
        <v>59</v>
      </c>
      <c r="L50" s="35">
        <v>139527.03389799999</v>
      </c>
      <c r="M50" s="68">
        <v>0.77966100000000005</v>
      </c>
      <c r="N50" s="43">
        <v>0</v>
      </c>
      <c r="O50" s="44">
        <v>0</v>
      </c>
      <c r="P50" s="74">
        <v>0</v>
      </c>
    </row>
    <row r="51" spans="1:16" ht="15" customHeight="1" x14ac:dyDescent="0.25">
      <c r="A51" s="111"/>
      <c r="B51" s="114"/>
      <c r="C51" s="84" t="s">
        <v>53</v>
      </c>
      <c r="D51" s="44">
        <v>81</v>
      </c>
      <c r="E51" s="53">
        <v>4.4554000000000003E-2</v>
      </c>
      <c r="F51" s="44">
        <v>149296.074074</v>
      </c>
      <c r="G51" s="66">
        <v>0.72839500000000001</v>
      </c>
      <c r="H51" s="43">
        <v>27</v>
      </c>
      <c r="I51" s="44">
        <v>136993.59259300001</v>
      </c>
      <c r="J51" s="74">
        <v>0.44444400000000001</v>
      </c>
      <c r="K51" s="44">
        <v>54</v>
      </c>
      <c r="L51" s="44">
        <v>155447.31481499999</v>
      </c>
      <c r="M51" s="66">
        <v>0.87036999999999998</v>
      </c>
      <c r="N51" s="43">
        <v>0</v>
      </c>
      <c r="O51" s="44">
        <v>0</v>
      </c>
      <c r="P51" s="74">
        <v>0</v>
      </c>
    </row>
    <row r="52" spans="1:16" ht="15" customHeight="1" x14ac:dyDescent="0.25">
      <c r="A52" s="111"/>
      <c r="B52" s="114"/>
      <c r="C52" s="84" t="s">
        <v>54</v>
      </c>
      <c r="D52" s="44">
        <v>36</v>
      </c>
      <c r="E52" s="53">
        <v>2.035E-2</v>
      </c>
      <c r="F52" s="44">
        <v>161295.30555600001</v>
      </c>
      <c r="G52" s="66">
        <v>0.36111100000000002</v>
      </c>
      <c r="H52" s="43">
        <v>12</v>
      </c>
      <c r="I52" s="44">
        <v>158684.75</v>
      </c>
      <c r="J52" s="74">
        <v>0.25</v>
      </c>
      <c r="K52" s="44">
        <v>24</v>
      </c>
      <c r="L52" s="44">
        <v>162600.58333299999</v>
      </c>
      <c r="M52" s="66">
        <v>0.41666700000000001</v>
      </c>
      <c r="N52" s="43">
        <v>0</v>
      </c>
      <c r="O52" s="44">
        <v>0</v>
      </c>
      <c r="P52" s="74">
        <v>0</v>
      </c>
    </row>
    <row r="53" spans="1:16" ht="15" customHeight="1" x14ac:dyDescent="0.25">
      <c r="A53" s="111"/>
      <c r="B53" s="114"/>
      <c r="C53" s="84" t="s">
        <v>55</v>
      </c>
      <c r="D53" s="44">
        <v>16</v>
      </c>
      <c r="E53" s="53">
        <v>1.0899000000000001E-2</v>
      </c>
      <c r="F53" s="44">
        <v>168237.75</v>
      </c>
      <c r="G53" s="66">
        <v>0.4375</v>
      </c>
      <c r="H53" s="43">
        <v>6</v>
      </c>
      <c r="I53" s="44">
        <v>154506</v>
      </c>
      <c r="J53" s="74">
        <v>0.16666700000000001</v>
      </c>
      <c r="K53" s="44">
        <v>10</v>
      </c>
      <c r="L53" s="44">
        <v>176476.79999999999</v>
      </c>
      <c r="M53" s="66">
        <v>0.6</v>
      </c>
      <c r="N53" s="43">
        <v>0</v>
      </c>
      <c r="O53" s="44">
        <v>0</v>
      </c>
      <c r="P53" s="74">
        <v>0</v>
      </c>
    </row>
    <row r="54" spans="1:16" s="3" customFormat="1" ht="15" customHeight="1" x14ac:dyDescent="0.25">
      <c r="A54" s="111"/>
      <c r="B54" s="114"/>
      <c r="C54" s="84" t="s">
        <v>56</v>
      </c>
      <c r="D54" s="35">
        <v>7</v>
      </c>
      <c r="E54" s="55">
        <v>3.4970000000000001E-3</v>
      </c>
      <c r="F54" s="35">
        <v>171963.857143</v>
      </c>
      <c r="G54" s="68">
        <v>0.42857099999999998</v>
      </c>
      <c r="H54" s="43">
        <v>3</v>
      </c>
      <c r="I54" s="44">
        <v>139150.33333299999</v>
      </c>
      <c r="J54" s="74">
        <v>0</v>
      </c>
      <c r="K54" s="35">
        <v>4</v>
      </c>
      <c r="L54" s="35">
        <v>196574</v>
      </c>
      <c r="M54" s="68">
        <v>0.75</v>
      </c>
      <c r="N54" s="43">
        <v>0</v>
      </c>
      <c r="O54" s="44">
        <v>0</v>
      </c>
      <c r="P54" s="74">
        <v>0</v>
      </c>
    </row>
    <row r="55" spans="1:16" s="3" customFormat="1" ht="15" customHeight="1" x14ac:dyDescent="0.25">
      <c r="A55" s="112"/>
      <c r="B55" s="115"/>
      <c r="C55" s="85" t="s">
        <v>9</v>
      </c>
      <c r="D55" s="46">
        <v>768</v>
      </c>
      <c r="E55" s="54">
        <v>3.9483999999999998E-2</v>
      </c>
      <c r="F55" s="46">
        <v>139715.82682300001</v>
      </c>
      <c r="G55" s="67">
        <v>0.64583299999999999</v>
      </c>
      <c r="H55" s="87">
        <v>305</v>
      </c>
      <c r="I55" s="46">
        <v>138733.668852</v>
      </c>
      <c r="J55" s="75">
        <v>0.51147500000000001</v>
      </c>
      <c r="K55" s="46">
        <v>463</v>
      </c>
      <c r="L55" s="46">
        <v>140362.82073400001</v>
      </c>
      <c r="M55" s="67">
        <v>0.73434100000000002</v>
      </c>
      <c r="N55" s="87">
        <v>0</v>
      </c>
      <c r="O55" s="46">
        <v>0</v>
      </c>
      <c r="P55" s="75">
        <v>0</v>
      </c>
    </row>
    <row r="56" spans="1:16" ht="15" customHeight="1" x14ac:dyDescent="0.25">
      <c r="A56" s="110">
        <v>5</v>
      </c>
      <c r="B56" s="113" t="s">
        <v>60</v>
      </c>
      <c r="C56" s="84" t="s">
        <v>46</v>
      </c>
      <c r="D56" s="44">
        <v>17</v>
      </c>
      <c r="E56" s="53">
        <v>1</v>
      </c>
      <c r="F56" s="44">
        <v>49549.411764999997</v>
      </c>
      <c r="G56" s="66">
        <v>5.8824000000000001E-2</v>
      </c>
      <c r="H56" s="43">
        <v>6</v>
      </c>
      <c r="I56" s="44">
        <v>33021.5</v>
      </c>
      <c r="J56" s="74">
        <v>0</v>
      </c>
      <c r="K56" s="44">
        <v>11</v>
      </c>
      <c r="L56" s="44">
        <v>58564.636363999998</v>
      </c>
      <c r="M56" s="66">
        <v>9.0909000000000004E-2</v>
      </c>
      <c r="N56" s="43">
        <v>0</v>
      </c>
      <c r="O56" s="44">
        <v>0</v>
      </c>
      <c r="P56" s="74">
        <v>0</v>
      </c>
    </row>
    <row r="57" spans="1:16" ht="15" customHeight="1" x14ac:dyDescent="0.25">
      <c r="A57" s="111"/>
      <c r="B57" s="114"/>
      <c r="C57" s="84" t="s">
        <v>47</v>
      </c>
      <c r="D57" s="44">
        <v>241</v>
      </c>
      <c r="E57" s="53">
        <v>1</v>
      </c>
      <c r="F57" s="44">
        <v>71237.705394000004</v>
      </c>
      <c r="G57" s="66">
        <v>6.2240999999999998E-2</v>
      </c>
      <c r="H57" s="43">
        <v>80</v>
      </c>
      <c r="I57" s="44">
        <v>78886.149999999994</v>
      </c>
      <c r="J57" s="74">
        <v>0.125</v>
      </c>
      <c r="K57" s="44">
        <v>161</v>
      </c>
      <c r="L57" s="44">
        <v>67437.236025000006</v>
      </c>
      <c r="M57" s="66">
        <v>3.1056E-2</v>
      </c>
      <c r="N57" s="43">
        <v>0</v>
      </c>
      <c r="O57" s="44">
        <v>0</v>
      </c>
      <c r="P57" s="74">
        <v>0</v>
      </c>
    </row>
    <row r="58" spans="1:16" ht="15" customHeight="1" x14ac:dyDescent="0.25">
      <c r="A58" s="111"/>
      <c r="B58" s="114"/>
      <c r="C58" s="84" t="s">
        <v>48</v>
      </c>
      <c r="D58" s="44">
        <v>1461</v>
      </c>
      <c r="E58" s="53">
        <v>1</v>
      </c>
      <c r="F58" s="44">
        <v>84161.915127</v>
      </c>
      <c r="G58" s="66">
        <v>9.8562999999999998E-2</v>
      </c>
      <c r="H58" s="43">
        <v>548</v>
      </c>
      <c r="I58" s="44">
        <v>97284.897809999995</v>
      </c>
      <c r="J58" s="74">
        <v>0.111314</v>
      </c>
      <c r="K58" s="44">
        <v>913</v>
      </c>
      <c r="L58" s="44">
        <v>76285.250820999994</v>
      </c>
      <c r="M58" s="66">
        <v>9.0909000000000004E-2</v>
      </c>
      <c r="N58" s="43">
        <v>0</v>
      </c>
      <c r="O58" s="44">
        <v>0</v>
      </c>
      <c r="P58" s="74">
        <v>0</v>
      </c>
    </row>
    <row r="59" spans="1:16" ht="15" customHeight="1" x14ac:dyDescent="0.25">
      <c r="A59" s="111"/>
      <c r="B59" s="114"/>
      <c r="C59" s="84" t="s">
        <v>49</v>
      </c>
      <c r="D59" s="44">
        <v>2775</v>
      </c>
      <c r="E59" s="53">
        <v>1</v>
      </c>
      <c r="F59" s="44">
        <v>104352.721441</v>
      </c>
      <c r="G59" s="66">
        <v>0.28828799999999999</v>
      </c>
      <c r="H59" s="43">
        <v>1064</v>
      </c>
      <c r="I59" s="44">
        <v>120204.85432300001</v>
      </c>
      <c r="J59" s="74">
        <v>0.341165</v>
      </c>
      <c r="K59" s="44">
        <v>1711</v>
      </c>
      <c r="L59" s="44">
        <v>94494.936879000001</v>
      </c>
      <c r="M59" s="66">
        <v>0.25540600000000002</v>
      </c>
      <c r="N59" s="43">
        <v>0</v>
      </c>
      <c r="O59" s="44">
        <v>0</v>
      </c>
      <c r="P59" s="74">
        <v>0</v>
      </c>
    </row>
    <row r="60" spans="1:16" ht="15" customHeight="1" x14ac:dyDescent="0.25">
      <c r="A60" s="111"/>
      <c r="B60" s="114"/>
      <c r="C60" s="84" t="s">
        <v>50</v>
      </c>
      <c r="D60" s="44">
        <v>2901</v>
      </c>
      <c r="E60" s="53">
        <v>1</v>
      </c>
      <c r="F60" s="44">
        <v>124879.561531</v>
      </c>
      <c r="G60" s="66">
        <v>0.518787</v>
      </c>
      <c r="H60" s="43">
        <v>1084</v>
      </c>
      <c r="I60" s="44">
        <v>145075.42712199999</v>
      </c>
      <c r="J60" s="74">
        <v>0.54612499999999997</v>
      </c>
      <c r="K60" s="44">
        <v>1817</v>
      </c>
      <c r="L60" s="44">
        <v>112830.95487099999</v>
      </c>
      <c r="M60" s="66">
        <v>0.50247699999999995</v>
      </c>
      <c r="N60" s="43">
        <v>0</v>
      </c>
      <c r="O60" s="44">
        <v>0</v>
      </c>
      <c r="P60" s="74">
        <v>0</v>
      </c>
    </row>
    <row r="61" spans="1:16" ht="15" customHeight="1" x14ac:dyDescent="0.25">
      <c r="A61" s="111"/>
      <c r="B61" s="114"/>
      <c r="C61" s="84" t="s">
        <v>51</v>
      </c>
      <c r="D61" s="44">
        <v>2663</v>
      </c>
      <c r="E61" s="53">
        <v>1</v>
      </c>
      <c r="F61" s="44">
        <v>139203.77919599999</v>
      </c>
      <c r="G61" s="66">
        <v>0.73939200000000005</v>
      </c>
      <c r="H61" s="43">
        <v>989</v>
      </c>
      <c r="I61" s="44">
        <v>153490.80181999999</v>
      </c>
      <c r="J61" s="74">
        <v>0.67441899999999999</v>
      </c>
      <c r="K61" s="44">
        <v>1674</v>
      </c>
      <c r="L61" s="44">
        <v>130762.99940299999</v>
      </c>
      <c r="M61" s="66">
        <v>0.77777799999999997</v>
      </c>
      <c r="N61" s="43">
        <v>0</v>
      </c>
      <c r="O61" s="44">
        <v>0</v>
      </c>
      <c r="P61" s="74">
        <v>0</v>
      </c>
    </row>
    <row r="62" spans="1:16" s="3" customFormat="1" ht="15" customHeight="1" x14ac:dyDescent="0.25">
      <c r="A62" s="111"/>
      <c r="B62" s="114"/>
      <c r="C62" s="84" t="s">
        <v>52</v>
      </c>
      <c r="D62" s="35">
        <v>2336</v>
      </c>
      <c r="E62" s="55">
        <v>1</v>
      </c>
      <c r="F62" s="35">
        <v>145649.683219</v>
      </c>
      <c r="G62" s="68">
        <v>0.78296200000000005</v>
      </c>
      <c r="H62" s="43">
        <v>855</v>
      </c>
      <c r="I62" s="44">
        <v>153812.55555600001</v>
      </c>
      <c r="J62" s="74">
        <v>0.58596499999999996</v>
      </c>
      <c r="K62" s="35">
        <v>1481</v>
      </c>
      <c r="L62" s="35">
        <v>140937.15395000001</v>
      </c>
      <c r="M62" s="68">
        <v>0.89669100000000002</v>
      </c>
      <c r="N62" s="43">
        <v>0</v>
      </c>
      <c r="O62" s="44">
        <v>0</v>
      </c>
      <c r="P62" s="74">
        <v>0</v>
      </c>
    </row>
    <row r="63" spans="1:16" ht="15" customHeight="1" x14ac:dyDescent="0.25">
      <c r="A63" s="111"/>
      <c r="B63" s="114"/>
      <c r="C63" s="84" t="s">
        <v>53</v>
      </c>
      <c r="D63" s="44">
        <v>1818</v>
      </c>
      <c r="E63" s="53">
        <v>1</v>
      </c>
      <c r="F63" s="44">
        <v>153561.85808599999</v>
      </c>
      <c r="G63" s="66">
        <v>0.82343200000000005</v>
      </c>
      <c r="H63" s="43">
        <v>639</v>
      </c>
      <c r="I63" s="44">
        <v>151773.83411600001</v>
      </c>
      <c r="J63" s="74">
        <v>0.50704199999999999</v>
      </c>
      <c r="K63" s="44">
        <v>1179</v>
      </c>
      <c r="L63" s="44">
        <v>154530.93977900001</v>
      </c>
      <c r="M63" s="66">
        <v>0.99491099999999999</v>
      </c>
      <c r="N63" s="43">
        <v>0</v>
      </c>
      <c r="O63" s="44">
        <v>0</v>
      </c>
      <c r="P63" s="74">
        <v>0</v>
      </c>
    </row>
    <row r="64" spans="1:16" ht="15" customHeight="1" x14ac:dyDescent="0.25">
      <c r="A64" s="111"/>
      <c r="B64" s="114"/>
      <c r="C64" s="84" t="s">
        <v>54</v>
      </c>
      <c r="D64" s="44">
        <v>1769</v>
      </c>
      <c r="E64" s="53">
        <v>1</v>
      </c>
      <c r="F64" s="44">
        <v>159309.034483</v>
      </c>
      <c r="G64" s="66">
        <v>0.71622399999999997</v>
      </c>
      <c r="H64" s="43">
        <v>617</v>
      </c>
      <c r="I64" s="44">
        <v>161409.833063</v>
      </c>
      <c r="J64" s="74">
        <v>0.42301499999999997</v>
      </c>
      <c r="K64" s="44">
        <v>1152</v>
      </c>
      <c r="L64" s="44">
        <v>158183.867188</v>
      </c>
      <c r="M64" s="66">
        <v>0.87326400000000004</v>
      </c>
      <c r="N64" s="43">
        <v>0</v>
      </c>
      <c r="O64" s="44">
        <v>0</v>
      </c>
      <c r="P64" s="74">
        <v>0</v>
      </c>
    </row>
    <row r="65" spans="1:16" ht="15" customHeight="1" x14ac:dyDescent="0.25">
      <c r="A65" s="111"/>
      <c r="B65" s="114"/>
      <c r="C65" s="84" t="s">
        <v>55</v>
      </c>
      <c r="D65" s="44">
        <v>1468</v>
      </c>
      <c r="E65" s="53">
        <v>1</v>
      </c>
      <c r="F65" s="44">
        <v>169941.87942799999</v>
      </c>
      <c r="G65" s="66">
        <v>0.62942799999999999</v>
      </c>
      <c r="H65" s="43">
        <v>473</v>
      </c>
      <c r="I65" s="44">
        <v>162073.224101</v>
      </c>
      <c r="J65" s="74">
        <v>0.238901</v>
      </c>
      <c r="K65" s="44">
        <v>995</v>
      </c>
      <c r="L65" s="44">
        <v>173682.45628099999</v>
      </c>
      <c r="M65" s="66">
        <v>0.81507499999999999</v>
      </c>
      <c r="N65" s="43">
        <v>0</v>
      </c>
      <c r="O65" s="44">
        <v>0</v>
      </c>
      <c r="P65" s="74">
        <v>0</v>
      </c>
    </row>
    <row r="66" spans="1:16" s="3" customFormat="1" ht="15" customHeight="1" x14ac:dyDescent="0.25">
      <c r="A66" s="111"/>
      <c r="B66" s="114"/>
      <c r="C66" s="84" t="s">
        <v>56</v>
      </c>
      <c r="D66" s="35">
        <v>2002</v>
      </c>
      <c r="E66" s="55">
        <v>1</v>
      </c>
      <c r="F66" s="35">
        <v>193923.793706</v>
      </c>
      <c r="G66" s="68">
        <v>0.42507499999999998</v>
      </c>
      <c r="H66" s="43">
        <v>695</v>
      </c>
      <c r="I66" s="44">
        <v>169134.093525</v>
      </c>
      <c r="J66" s="74">
        <v>6.0432E-2</v>
      </c>
      <c r="K66" s="35">
        <v>1307</v>
      </c>
      <c r="L66" s="35">
        <v>207105.76893600001</v>
      </c>
      <c r="M66" s="68">
        <v>0.61897500000000005</v>
      </c>
      <c r="N66" s="43">
        <v>0</v>
      </c>
      <c r="O66" s="44">
        <v>0</v>
      </c>
      <c r="P66" s="74">
        <v>0</v>
      </c>
    </row>
    <row r="67" spans="1:16" s="3" customFormat="1" ht="15" customHeight="1" x14ac:dyDescent="0.25">
      <c r="A67" s="112"/>
      <c r="B67" s="115"/>
      <c r="C67" s="85" t="s">
        <v>9</v>
      </c>
      <c r="D67" s="46">
        <v>19451</v>
      </c>
      <c r="E67" s="54">
        <v>1</v>
      </c>
      <c r="F67" s="46">
        <v>138937.13294899999</v>
      </c>
      <c r="G67" s="67">
        <v>0.55534399999999995</v>
      </c>
      <c r="H67" s="87">
        <v>7050</v>
      </c>
      <c r="I67" s="46">
        <v>144549.67205699999</v>
      </c>
      <c r="J67" s="75">
        <v>0.41616999999999998</v>
      </c>
      <c r="K67" s="46">
        <v>12401</v>
      </c>
      <c r="L67" s="46">
        <v>135746.39021000001</v>
      </c>
      <c r="M67" s="67">
        <v>0.63446499999999995</v>
      </c>
      <c r="N67" s="87">
        <v>0</v>
      </c>
      <c r="O67" s="46">
        <v>0</v>
      </c>
      <c r="P67" s="75">
        <v>0</v>
      </c>
    </row>
    <row r="68" spans="1:16" s="3" customFormat="1" ht="15" customHeight="1" x14ac:dyDescent="0.25">
      <c r="A68" s="78"/>
      <c r="B68" s="79"/>
      <c r="C68" s="81"/>
      <c r="D68" s="45"/>
      <c r="E68" s="76"/>
      <c r="F68" s="45"/>
      <c r="G68" s="77"/>
      <c r="H68" s="45"/>
      <c r="I68" s="45"/>
      <c r="J68" s="77"/>
      <c r="K68" s="45"/>
      <c r="L68" s="45"/>
      <c r="M68" s="77"/>
      <c r="N68" s="45"/>
      <c r="O68" s="45"/>
      <c r="P68" s="77"/>
    </row>
    <row r="69" spans="1:16" s="37" customFormat="1" ht="15" customHeight="1" x14ac:dyDescent="0.25">
      <c r="A69" s="38" t="s">
        <v>2</v>
      </c>
      <c r="C69" s="82"/>
      <c r="D69" s="86">
        <f>+Nacional!D69</f>
        <v>44622</v>
      </c>
      <c r="F69" s="60"/>
      <c r="G69" s="69"/>
      <c r="H69" s="60"/>
      <c r="I69" s="60"/>
      <c r="J69" s="69"/>
      <c r="K69" s="60"/>
      <c r="L69" s="60"/>
      <c r="M69" s="69"/>
      <c r="N69" s="60"/>
      <c r="O69" s="60"/>
      <c r="P69" s="69"/>
    </row>
    <row r="70" spans="1:16" ht="15" customHeight="1" x14ac:dyDescent="0.25">
      <c r="A70" s="47"/>
      <c r="B70" s="24"/>
      <c r="C70" s="83"/>
      <c r="D70" s="61"/>
      <c r="E70" s="56"/>
      <c r="F70" s="61"/>
      <c r="G70" s="70"/>
      <c r="H70" s="61"/>
      <c r="I70" s="61"/>
      <c r="J70" s="70"/>
      <c r="K70" s="61"/>
      <c r="L70" s="61"/>
      <c r="M70" s="70"/>
      <c r="N70" s="61"/>
      <c r="O70" s="61"/>
      <c r="P70" s="70"/>
    </row>
    <row r="71" spans="1:16" ht="15" customHeight="1" x14ac:dyDescent="0.25">
      <c r="A71" s="48"/>
      <c r="C71" s="23"/>
      <c r="D71" s="35"/>
      <c r="E71" s="55"/>
      <c r="F71" s="35"/>
      <c r="G71" s="68"/>
      <c r="H71" s="35"/>
      <c r="I71" s="35"/>
      <c r="J71" s="68"/>
      <c r="K71" s="35"/>
      <c r="L71" s="35"/>
      <c r="M71" s="68"/>
      <c r="N71" s="35"/>
      <c r="O71" s="35"/>
      <c r="P71" s="68"/>
    </row>
    <row r="72" spans="1:16" ht="15" customHeight="1" x14ac:dyDescent="0.25">
      <c r="A72" s="48"/>
      <c r="C72" s="23"/>
      <c r="D72" s="35"/>
      <c r="E72" s="55"/>
      <c r="F72" s="35"/>
      <c r="G72" s="68"/>
      <c r="H72" s="35"/>
      <c r="I72" s="35"/>
      <c r="J72" s="68"/>
      <c r="K72" s="35"/>
      <c r="L72" s="35"/>
      <c r="M72" s="68"/>
      <c r="N72" s="35"/>
      <c r="O72" s="35"/>
      <c r="P72" s="68"/>
    </row>
    <row r="73" spans="1:16" ht="15" customHeight="1" x14ac:dyDescent="0.25">
      <c r="A73" s="48"/>
      <c r="C73" s="23"/>
      <c r="D73" s="35"/>
      <c r="E73" s="55"/>
      <c r="F73" s="35"/>
      <c r="G73" s="68"/>
      <c r="H73" s="35"/>
      <c r="I73" s="35"/>
      <c r="J73" s="68"/>
      <c r="K73" s="35"/>
      <c r="L73" s="35"/>
      <c r="M73" s="68"/>
      <c r="N73" s="35"/>
      <c r="O73" s="35"/>
      <c r="P73" s="68"/>
    </row>
    <row r="74" spans="1:16" ht="15" customHeight="1" x14ac:dyDescent="0.25">
      <c r="A74" s="48"/>
      <c r="C74" s="23"/>
      <c r="D74" s="35"/>
      <c r="E74" s="55"/>
      <c r="F74" s="35"/>
      <c r="G74" s="68"/>
      <c r="H74" s="35"/>
      <c r="I74" s="35"/>
      <c r="J74" s="68"/>
      <c r="K74" s="35"/>
      <c r="L74" s="35"/>
      <c r="M74" s="68"/>
      <c r="N74" s="35"/>
      <c r="O74" s="35"/>
      <c r="P74" s="68"/>
    </row>
    <row r="75" spans="1:16" ht="15" customHeight="1" x14ac:dyDescent="0.25">
      <c r="A75" s="48"/>
      <c r="C75" s="23"/>
      <c r="D75" s="35"/>
      <c r="E75" s="55"/>
      <c r="F75" s="35"/>
      <c r="G75" s="68"/>
      <c r="H75" s="35"/>
      <c r="I75" s="35"/>
      <c r="J75" s="68"/>
      <c r="K75" s="35"/>
      <c r="L75" s="35"/>
      <c r="M75" s="68"/>
      <c r="N75" s="35"/>
      <c r="O75" s="35"/>
      <c r="P75" s="68"/>
    </row>
    <row r="76" spans="1:16" ht="15" customHeight="1" x14ac:dyDescent="0.25">
      <c r="A76" s="48"/>
      <c r="C76" s="23"/>
      <c r="D76" s="35"/>
      <c r="E76" s="55"/>
      <c r="F76" s="35"/>
      <c r="G76" s="68"/>
      <c r="H76" s="35"/>
      <c r="I76" s="35"/>
      <c r="J76" s="68"/>
      <c r="K76" s="35"/>
      <c r="L76" s="35"/>
      <c r="M76" s="68"/>
      <c r="N76" s="35"/>
      <c r="O76" s="35"/>
      <c r="P76" s="68"/>
    </row>
    <row r="77" spans="1:16" ht="15" customHeight="1" x14ac:dyDescent="0.25">
      <c r="A77" s="48"/>
      <c r="C77" s="23"/>
      <c r="D77" s="35"/>
      <c r="E77" s="55"/>
      <c r="F77" s="35"/>
      <c r="G77" s="68"/>
      <c r="H77" s="35"/>
      <c r="I77" s="35"/>
      <c r="J77" s="68"/>
      <c r="K77" s="35"/>
      <c r="L77" s="35"/>
      <c r="M77" s="68"/>
      <c r="N77" s="35"/>
      <c r="O77" s="35"/>
      <c r="P77" s="68"/>
    </row>
    <row r="78" spans="1:16" ht="15" customHeight="1" x14ac:dyDescent="0.25">
      <c r="A78" s="48"/>
      <c r="C78" s="23"/>
      <c r="D78" s="35"/>
      <c r="E78" s="55"/>
      <c r="F78" s="35"/>
      <c r="G78" s="68"/>
      <c r="H78" s="35"/>
      <c r="I78" s="35"/>
      <c r="J78" s="68"/>
      <c r="K78" s="35"/>
      <c r="L78" s="35"/>
      <c r="M78" s="68"/>
      <c r="N78" s="35"/>
      <c r="O78" s="35"/>
      <c r="P78" s="68"/>
    </row>
    <row r="79" spans="1:16" ht="15" customHeight="1" x14ac:dyDescent="0.25">
      <c r="A79" s="48"/>
      <c r="C79" s="23"/>
      <c r="D79" s="35"/>
      <c r="E79" s="55"/>
      <c r="F79" s="35"/>
      <c r="G79" s="68"/>
      <c r="H79" s="35"/>
      <c r="I79" s="35"/>
      <c r="J79" s="68"/>
      <c r="K79" s="35"/>
      <c r="L79" s="35"/>
      <c r="M79" s="68"/>
      <c r="N79" s="35"/>
      <c r="O79" s="35"/>
      <c r="P79" s="68"/>
    </row>
    <row r="80" spans="1:16" ht="15" customHeight="1" x14ac:dyDescent="0.25">
      <c r="A80" s="48"/>
      <c r="C80" s="23"/>
      <c r="D80" s="35"/>
      <c r="E80" s="55"/>
      <c r="F80" s="35"/>
      <c r="G80" s="68"/>
      <c r="H80" s="35"/>
      <c r="I80" s="35"/>
      <c r="J80" s="68"/>
      <c r="K80" s="35"/>
      <c r="L80" s="35"/>
      <c r="M80" s="68"/>
      <c r="N80" s="35"/>
      <c r="O80" s="35"/>
      <c r="P80" s="68"/>
    </row>
    <row r="81" spans="1:16" ht="15" customHeight="1" x14ac:dyDescent="0.25">
      <c r="A81" s="48"/>
      <c r="C81" s="23"/>
      <c r="D81" s="35"/>
      <c r="E81" s="55"/>
      <c r="F81" s="35"/>
      <c r="G81" s="68"/>
      <c r="H81" s="35"/>
      <c r="I81" s="35"/>
      <c r="J81" s="68"/>
      <c r="K81" s="35"/>
      <c r="L81" s="35"/>
      <c r="M81" s="68"/>
      <c r="N81" s="35"/>
      <c r="O81" s="35"/>
      <c r="P81" s="68"/>
    </row>
    <row r="82" spans="1:16" ht="15" customHeight="1" x14ac:dyDescent="0.25">
      <c r="A82" s="48"/>
      <c r="C82" s="23"/>
      <c r="D82" s="35"/>
      <c r="E82" s="55"/>
      <c r="F82" s="35"/>
      <c r="G82" s="68"/>
      <c r="H82" s="35"/>
      <c r="I82" s="35"/>
      <c r="J82" s="68"/>
      <c r="K82" s="35"/>
      <c r="L82" s="35"/>
      <c r="M82" s="68"/>
      <c r="N82" s="35"/>
      <c r="O82" s="35"/>
      <c r="P82" s="68"/>
    </row>
    <row r="83" spans="1:16" ht="15" customHeight="1" x14ac:dyDescent="0.25">
      <c r="A83" s="48"/>
      <c r="C83" s="23"/>
      <c r="D83" s="35"/>
      <c r="E83" s="55"/>
      <c r="F83" s="35"/>
      <c r="G83" s="68"/>
      <c r="H83" s="35"/>
      <c r="I83" s="35"/>
      <c r="J83" s="68"/>
      <c r="K83" s="35"/>
      <c r="L83" s="35"/>
      <c r="M83" s="68"/>
      <c r="N83" s="35"/>
      <c r="O83" s="35"/>
      <c r="P83" s="68"/>
    </row>
    <row r="84" spans="1:16" ht="15" customHeight="1" x14ac:dyDescent="0.25">
      <c r="A84" s="48"/>
      <c r="C84" s="23"/>
      <c r="D84" s="35"/>
      <c r="E84" s="55"/>
      <c r="F84" s="35"/>
      <c r="G84" s="68"/>
      <c r="H84" s="35"/>
      <c r="I84" s="35"/>
      <c r="J84" s="68"/>
      <c r="K84" s="35"/>
      <c r="L84" s="35"/>
      <c r="M84" s="68"/>
      <c r="N84" s="35"/>
      <c r="O84" s="35"/>
      <c r="P84" s="68"/>
    </row>
    <row r="85" spans="1:16" ht="15" customHeight="1" x14ac:dyDescent="0.25">
      <c r="A85" s="48"/>
      <c r="C85" s="23"/>
      <c r="D85" s="35"/>
      <c r="E85" s="55"/>
      <c r="F85" s="35"/>
      <c r="G85" s="68"/>
      <c r="H85" s="35"/>
      <c r="I85" s="35"/>
      <c r="J85" s="68"/>
      <c r="K85" s="35"/>
      <c r="L85" s="35"/>
      <c r="M85" s="68"/>
      <c r="N85" s="35"/>
      <c r="O85" s="35"/>
      <c r="P85" s="68"/>
    </row>
    <row r="86" spans="1:16" ht="15" customHeight="1" x14ac:dyDescent="0.25">
      <c r="A86" s="48"/>
      <c r="C86" s="23"/>
      <c r="D86" s="35"/>
      <c r="E86" s="55"/>
      <c r="F86" s="35"/>
      <c r="G86" s="68"/>
      <c r="H86" s="35"/>
      <c r="I86" s="35"/>
      <c r="J86" s="68"/>
      <c r="K86" s="35"/>
      <c r="L86" s="35"/>
      <c r="M86" s="68"/>
      <c r="N86" s="35"/>
      <c r="O86" s="35"/>
      <c r="P86" s="68"/>
    </row>
    <row r="87" spans="1:16" ht="15" customHeight="1" x14ac:dyDescent="0.25">
      <c r="A87" s="48"/>
      <c r="C87" s="23"/>
      <c r="D87" s="35"/>
      <c r="E87" s="55"/>
      <c r="F87" s="35"/>
      <c r="G87" s="68"/>
      <c r="H87" s="35"/>
      <c r="I87" s="35"/>
      <c r="J87" s="68"/>
      <c r="K87" s="35"/>
      <c r="L87" s="35"/>
      <c r="M87" s="68"/>
      <c r="N87" s="35"/>
      <c r="O87" s="35"/>
      <c r="P87" s="68"/>
    </row>
    <row r="88" spans="1:16" ht="15" customHeight="1" x14ac:dyDescent="0.25">
      <c r="A88" s="48"/>
      <c r="C88" s="23"/>
      <c r="D88" s="35"/>
      <c r="E88" s="55"/>
      <c r="F88" s="35"/>
      <c r="G88" s="68"/>
      <c r="H88" s="35"/>
      <c r="I88" s="35"/>
      <c r="J88" s="68"/>
      <c r="K88" s="35"/>
      <c r="L88" s="35"/>
      <c r="M88" s="68"/>
      <c r="N88" s="35"/>
      <c r="O88" s="35"/>
      <c r="P88" s="68"/>
    </row>
    <row r="89" spans="1:16" ht="15" customHeight="1" x14ac:dyDescent="0.25">
      <c r="A89" s="48"/>
      <c r="C89" s="23"/>
      <c r="D89" s="35"/>
      <c r="E89" s="55"/>
      <c r="F89" s="35"/>
      <c r="G89" s="68"/>
      <c r="H89" s="35"/>
      <c r="I89" s="35"/>
      <c r="J89" s="68"/>
      <c r="K89" s="35"/>
      <c r="L89" s="35"/>
      <c r="M89" s="68"/>
      <c r="N89" s="35"/>
      <c r="O89" s="35"/>
      <c r="P89" s="68"/>
    </row>
    <row r="90" spans="1:16" ht="15" customHeight="1" x14ac:dyDescent="0.25">
      <c r="A90" s="48"/>
      <c r="C90" s="23"/>
      <c r="D90" s="35"/>
      <c r="E90" s="55"/>
      <c r="F90" s="35"/>
      <c r="G90" s="68"/>
      <c r="H90" s="35"/>
      <c r="I90" s="35"/>
      <c r="J90" s="68"/>
      <c r="K90" s="35"/>
      <c r="L90" s="35"/>
      <c r="M90" s="68"/>
      <c r="N90" s="35"/>
      <c r="O90" s="35"/>
      <c r="P90" s="68"/>
    </row>
    <row r="91" spans="1:16" ht="15" customHeight="1" x14ac:dyDescent="0.25">
      <c r="A91" s="48"/>
      <c r="C91" s="23"/>
      <c r="D91" s="35"/>
      <c r="E91" s="55"/>
      <c r="F91" s="35"/>
      <c r="G91" s="68"/>
      <c r="H91" s="35"/>
      <c r="I91" s="35"/>
      <c r="J91" s="68"/>
      <c r="K91" s="35"/>
      <c r="L91" s="35"/>
      <c r="M91" s="68"/>
      <c r="N91" s="35"/>
      <c r="O91" s="35"/>
      <c r="P91" s="68"/>
    </row>
    <row r="92" spans="1:16" ht="15" customHeight="1" x14ac:dyDescent="0.25">
      <c r="A92" s="48"/>
      <c r="C92" s="23"/>
      <c r="D92" s="35"/>
      <c r="E92" s="55"/>
      <c r="F92" s="35"/>
      <c r="G92" s="68"/>
      <c r="H92" s="35"/>
      <c r="I92" s="35"/>
      <c r="J92" s="68"/>
      <c r="K92" s="35"/>
      <c r="L92" s="35"/>
      <c r="M92" s="68"/>
      <c r="N92" s="35"/>
      <c r="O92" s="35"/>
      <c r="P92" s="68"/>
    </row>
    <row r="93" spans="1:16" ht="15" customHeight="1" x14ac:dyDescent="0.25">
      <c r="A93" s="48"/>
      <c r="C93" s="23"/>
      <c r="D93" s="35"/>
      <c r="E93" s="55"/>
      <c r="F93" s="35"/>
      <c r="G93" s="68"/>
      <c r="H93" s="35"/>
      <c r="I93" s="35"/>
      <c r="J93" s="68"/>
      <c r="K93" s="35"/>
      <c r="L93" s="35"/>
      <c r="M93" s="68"/>
      <c r="N93" s="35"/>
      <c r="O93" s="35"/>
      <c r="P93" s="68"/>
    </row>
    <row r="94" spans="1:16" ht="15" customHeight="1" x14ac:dyDescent="0.25">
      <c r="A94" s="48"/>
      <c r="C94" s="23"/>
      <c r="D94" s="35"/>
      <c r="E94" s="55"/>
      <c r="F94" s="35"/>
      <c r="G94" s="68"/>
      <c r="H94" s="35"/>
      <c r="I94" s="35"/>
      <c r="J94" s="68"/>
      <c r="K94" s="35"/>
      <c r="L94" s="35"/>
      <c r="M94" s="68"/>
      <c r="N94" s="35"/>
      <c r="O94" s="35"/>
      <c r="P94" s="68"/>
    </row>
    <row r="95" spans="1:16" ht="15" customHeight="1" x14ac:dyDescent="0.25">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130" priority="30" operator="notEqual">
      <formula>H8+K8+N8</formula>
    </cfRule>
  </conditionalFormatting>
  <conditionalFormatting sqref="D20:D30">
    <cfRule type="cellIs" dxfId="129" priority="29" operator="notEqual">
      <formula>H20+K20+N20</formula>
    </cfRule>
  </conditionalFormatting>
  <conditionalFormatting sqref="D32:D42">
    <cfRule type="cellIs" dxfId="128" priority="28" operator="notEqual">
      <formula>H32+K32+N32</formula>
    </cfRule>
  </conditionalFormatting>
  <conditionalFormatting sqref="D44:D54">
    <cfRule type="cellIs" dxfId="127" priority="27" operator="notEqual">
      <formula>H44+K44+N44</formula>
    </cfRule>
  </conditionalFormatting>
  <conditionalFormatting sqref="D56:D66">
    <cfRule type="cellIs" dxfId="126" priority="26" operator="notEqual">
      <formula>H56+K56+N56</formula>
    </cfRule>
  </conditionalFormatting>
  <conditionalFormatting sqref="D19">
    <cfRule type="cellIs" dxfId="125" priority="25" operator="notEqual">
      <formula>SUM(D8:D18)</formula>
    </cfRule>
  </conditionalFormatting>
  <conditionalFormatting sqref="D31">
    <cfRule type="cellIs" dxfId="124" priority="24" operator="notEqual">
      <formula>H31+K31+N31</formula>
    </cfRule>
  </conditionalFormatting>
  <conditionalFormatting sqref="D31">
    <cfRule type="cellIs" dxfId="123" priority="23" operator="notEqual">
      <formula>SUM(D20:D30)</formula>
    </cfRule>
  </conditionalFormatting>
  <conditionalFormatting sqref="D43">
    <cfRule type="cellIs" dxfId="122" priority="22" operator="notEqual">
      <formula>H43+K43+N43</formula>
    </cfRule>
  </conditionalFormatting>
  <conditionalFormatting sqref="D43">
    <cfRule type="cellIs" dxfId="121" priority="21" operator="notEqual">
      <formula>SUM(D32:D42)</formula>
    </cfRule>
  </conditionalFormatting>
  <conditionalFormatting sqref="D55">
    <cfRule type="cellIs" dxfId="120" priority="20" operator="notEqual">
      <formula>H55+K55+N55</formula>
    </cfRule>
  </conditionalFormatting>
  <conditionalFormatting sqref="D55">
    <cfRule type="cellIs" dxfId="119" priority="19" operator="notEqual">
      <formula>SUM(D44:D54)</formula>
    </cfRule>
  </conditionalFormatting>
  <conditionalFormatting sqref="D67">
    <cfRule type="cellIs" dxfId="118" priority="18" operator="notEqual">
      <formula>H67+K67+N67</formula>
    </cfRule>
  </conditionalFormatting>
  <conditionalFormatting sqref="D67">
    <cfRule type="cellIs" dxfId="117" priority="17" operator="notEqual">
      <formula>SUM(D56:D66)</formula>
    </cfRule>
  </conditionalFormatting>
  <conditionalFormatting sqref="H19">
    <cfRule type="cellIs" dxfId="116" priority="16" operator="notEqual">
      <formula>SUM(H8:H18)</formula>
    </cfRule>
  </conditionalFormatting>
  <conditionalFormatting sqref="K19">
    <cfRule type="cellIs" dxfId="115" priority="15" operator="notEqual">
      <formula>SUM(K8:K18)</formula>
    </cfRule>
  </conditionalFormatting>
  <conditionalFormatting sqref="N19">
    <cfRule type="cellIs" dxfId="114" priority="14" operator="notEqual">
      <formula>SUM(N8:N18)</formula>
    </cfRule>
  </conditionalFormatting>
  <conditionalFormatting sqref="H31">
    <cfRule type="cellIs" dxfId="113" priority="13" operator="notEqual">
      <formula>SUM(H20:H30)</formula>
    </cfRule>
  </conditionalFormatting>
  <conditionalFormatting sqref="K31">
    <cfRule type="cellIs" dxfId="112" priority="12" operator="notEqual">
      <formula>SUM(K20:K30)</formula>
    </cfRule>
  </conditionalFormatting>
  <conditionalFormatting sqref="N31">
    <cfRule type="cellIs" dxfId="111" priority="11" operator="notEqual">
      <formula>SUM(N20:N30)</formula>
    </cfRule>
  </conditionalFormatting>
  <conditionalFormatting sqref="H43">
    <cfRule type="cellIs" dxfId="110" priority="10" operator="notEqual">
      <formula>SUM(H32:H42)</formula>
    </cfRule>
  </conditionalFormatting>
  <conditionalFormatting sqref="K43">
    <cfRule type="cellIs" dxfId="109" priority="9" operator="notEqual">
      <formula>SUM(K32:K42)</formula>
    </cfRule>
  </conditionalFormatting>
  <conditionalFormatting sqref="N43">
    <cfRule type="cellIs" dxfId="108" priority="8" operator="notEqual">
      <formula>SUM(N32:N42)</formula>
    </cfRule>
  </conditionalFormatting>
  <conditionalFormatting sqref="H55">
    <cfRule type="cellIs" dxfId="107" priority="7" operator="notEqual">
      <formula>SUM(H44:H54)</formula>
    </cfRule>
  </conditionalFormatting>
  <conditionalFormatting sqref="K55">
    <cfRule type="cellIs" dxfId="106" priority="6" operator="notEqual">
      <formula>SUM(K44:K54)</formula>
    </cfRule>
  </conditionalFormatting>
  <conditionalFormatting sqref="N55">
    <cfRule type="cellIs" dxfId="105" priority="5" operator="notEqual">
      <formula>SUM(N44:N54)</formula>
    </cfRule>
  </conditionalFormatting>
  <conditionalFormatting sqref="H67">
    <cfRule type="cellIs" dxfId="104" priority="4" operator="notEqual">
      <formula>SUM(H56:H66)</formula>
    </cfRule>
  </conditionalFormatting>
  <conditionalFormatting sqref="K67">
    <cfRule type="cellIs" dxfId="103" priority="3" operator="notEqual">
      <formula>SUM(K56:K66)</formula>
    </cfRule>
  </conditionalFormatting>
  <conditionalFormatting sqref="N67">
    <cfRule type="cellIs" dxfId="102" priority="2" operator="notEqual">
      <formula>SUM(N56:N66)</formula>
    </cfRule>
  </conditionalFormatting>
  <conditionalFormatting sqref="D32:D43">
    <cfRule type="cellIs" dxfId="10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D8" sqref="D8"/>
    </sheetView>
  </sheetViews>
  <sheetFormatPr baseColWidth="10" defaultColWidth="10.5703125" defaultRowHeight="15" customHeight="1" x14ac:dyDescent="0.25"/>
  <cols>
    <col min="1" max="1" width="5" style="3" customWidth="1"/>
    <col min="2" max="2" width="14.7109375" style="1" customWidth="1"/>
    <col min="3" max="3" width="15.7109375" style="80" customWidth="1"/>
    <col min="4" max="4" width="16.42578125" style="36" customWidth="1"/>
    <col min="5" max="5" width="12.28515625" style="49" customWidth="1"/>
    <col min="6" max="6" width="16.42578125" style="36" customWidth="1"/>
    <col min="7" max="7" width="16.42578125" style="62" customWidth="1"/>
    <col min="8" max="9" width="16.42578125" style="36" customWidth="1"/>
    <col min="10" max="10" width="16.42578125" style="62" customWidth="1"/>
    <col min="11" max="12" width="16.42578125" style="36" customWidth="1"/>
    <col min="13" max="13" width="16.42578125" style="62" customWidth="1"/>
    <col min="14" max="15" width="16.42578125" style="36" customWidth="1"/>
    <col min="16" max="16" width="16.42578125" style="62" customWidth="1"/>
    <col min="17" max="28" width="16.42578125" style="1" customWidth="1"/>
    <col min="29" max="16384" width="10.5703125" style="1"/>
  </cols>
  <sheetData>
    <row r="1" spans="1:16" ht="15" customHeight="1" x14ac:dyDescent="0.25">
      <c r="B1" s="42"/>
    </row>
    <row r="2" spans="1:16" ht="24.6" customHeight="1" x14ac:dyDescent="0.25">
      <c r="A2" s="101" t="s">
        <v>76</v>
      </c>
      <c r="B2" s="101"/>
      <c r="C2" s="101"/>
      <c r="D2" s="101"/>
      <c r="E2" s="101"/>
      <c r="F2" s="101"/>
      <c r="G2" s="101"/>
      <c r="H2" s="101"/>
      <c r="I2" s="101"/>
      <c r="J2" s="101"/>
      <c r="K2" s="101"/>
      <c r="L2" s="101"/>
      <c r="M2" s="101"/>
      <c r="N2" s="101"/>
      <c r="O2" s="101"/>
      <c r="P2" s="101"/>
    </row>
    <row r="3" spans="1:16" s="21" customFormat="1" ht="15" customHeight="1" x14ac:dyDescent="0.25">
      <c r="A3" s="102" t="str">
        <f>+Notas!C6</f>
        <v>DICIEMBRE 2020 Y DICIEMBRE 2021</v>
      </c>
      <c r="B3" s="102"/>
      <c r="C3" s="102"/>
      <c r="D3" s="102"/>
      <c r="E3" s="102"/>
      <c r="F3" s="102"/>
      <c r="G3" s="102"/>
      <c r="H3" s="102"/>
      <c r="I3" s="102"/>
      <c r="J3" s="102"/>
      <c r="K3" s="102"/>
      <c r="L3" s="102"/>
      <c r="M3" s="102"/>
      <c r="N3" s="102"/>
      <c r="O3" s="102"/>
      <c r="P3" s="102"/>
    </row>
    <row r="4" spans="1:16" ht="15" customHeight="1" x14ac:dyDescent="0.25">
      <c r="A4" s="34"/>
      <c r="B4" s="34"/>
      <c r="C4" s="40"/>
      <c r="D4" s="57"/>
      <c r="E4" s="50"/>
      <c r="F4" s="57"/>
      <c r="G4" s="63"/>
      <c r="H4" s="57"/>
      <c r="I4" s="57"/>
      <c r="J4" s="63"/>
      <c r="K4" s="57"/>
      <c r="L4" s="57"/>
      <c r="M4" s="63"/>
      <c r="N4" s="57"/>
      <c r="O4" s="57"/>
      <c r="P4" s="63"/>
    </row>
    <row r="5" spans="1:16" ht="15" customHeight="1" x14ac:dyDescent="0.25">
      <c r="A5" s="20"/>
      <c r="B5" s="20"/>
      <c r="C5" s="20"/>
      <c r="D5" s="58"/>
      <c r="E5" s="51"/>
      <c r="F5" s="58"/>
      <c r="G5" s="64"/>
      <c r="H5" s="58"/>
      <c r="I5" s="58"/>
      <c r="J5" s="64"/>
      <c r="K5" s="58"/>
      <c r="L5" s="58"/>
      <c r="M5" s="64"/>
      <c r="N5" s="58"/>
      <c r="O5" s="58"/>
      <c r="P5" s="64"/>
    </row>
    <row r="6" spans="1:16" ht="21.6" customHeight="1" x14ac:dyDescent="0.25">
      <c r="A6" s="103" t="s">
        <v>5</v>
      </c>
      <c r="B6" s="103" t="s">
        <v>35</v>
      </c>
      <c r="C6" s="105" t="s">
        <v>36</v>
      </c>
      <c r="D6" s="107" t="s">
        <v>37</v>
      </c>
      <c r="E6" s="107"/>
      <c r="F6" s="107"/>
      <c r="G6" s="107"/>
      <c r="H6" s="108" t="s">
        <v>42</v>
      </c>
      <c r="I6" s="107"/>
      <c r="J6" s="109"/>
      <c r="K6" s="107" t="s">
        <v>43</v>
      </c>
      <c r="L6" s="107"/>
      <c r="M6" s="107"/>
      <c r="N6" s="108" t="s">
        <v>44</v>
      </c>
      <c r="O6" s="107"/>
      <c r="P6" s="109"/>
    </row>
    <row r="7" spans="1:16" s="2" customFormat="1" ht="40.799999999999997" x14ac:dyDescent="0.25">
      <c r="A7" s="104"/>
      <c r="B7" s="104"/>
      <c r="C7" s="106"/>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5">
      <c r="A8" s="110">
        <v>1</v>
      </c>
      <c r="B8" s="113" t="s">
        <v>45</v>
      </c>
      <c r="C8" s="84" t="s">
        <v>46</v>
      </c>
      <c r="D8" s="44">
        <v>269</v>
      </c>
      <c r="E8" s="53">
        <v>0.16342599999999999</v>
      </c>
      <c r="F8" s="44">
        <v>68865.631995000003</v>
      </c>
      <c r="G8" s="66">
        <v>0.16356899999999999</v>
      </c>
      <c r="H8" s="43">
        <v>82</v>
      </c>
      <c r="I8" s="44">
        <v>87603.621417000002</v>
      </c>
      <c r="J8" s="74">
        <v>0.30487799999999998</v>
      </c>
      <c r="K8" s="44">
        <v>187</v>
      </c>
      <c r="L8" s="44">
        <v>60648.973532999997</v>
      </c>
      <c r="M8" s="66">
        <v>0.101604</v>
      </c>
      <c r="N8" s="43">
        <v>0</v>
      </c>
      <c r="O8" s="44">
        <v>0</v>
      </c>
      <c r="P8" s="74">
        <v>0</v>
      </c>
    </row>
    <row r="9" spans="1:16" ht="15" customHeight="1" x14ac:dyDescent="0.25">
      <c r="A9" s="111"/>
      <c r="B9" s="114"/>
      <c r="C9" s="84" t="s">
        <v>47</v>
      </c>
      <c r="D9" s="44">
        <v>5264</v>
      </c>
      <c r="E9" s="53">
        <v>0.24482599999999999</v>
      </c>
      <c r="F9" s="44">
        <v>68688.460109000007</v>
      </c>
      <c r="G9" s="66">
        <v>8.1497E-2</v>
      </c>
      <c r="H9" s="43">
        <v>1051</v>
      </c>
      <c r="I9" s="44">
        <v>97747.580740000005</v>
      </c>
      <c r="J9" s="74">
        <v>0.200761</v>
      </c>
      <c r="K9" s="44">
        <v>4213</v>
      </c>
      <c r="L9" s="44">
        <v>61439.199302000001</v>
      </c>
      <c r="M9" s="66">
        <v>5.1744999999999999E-2</v>
      </c>
      <c r="N9" s="43">
        <v>0</v>
      </c>
      <c r="O9" s="44">
        <v>0</v>
      </c>
      <c r="P9" s="74">
        <v>0</v>
      </c>
    </row>
    <row r="10" spans="1:16" ht="15" customHeight="1" x14ac:dyDescent="0.25">
      <c r="A10" s="111"/>
      <c r="B10" s="114"/>
      <c r="C10" s="84" t="s">
        <v>48</v>
      </c>
      <c r="D10" s="44">
        <v>13811</v>
      </c>
      <c r="E10" s="53">
        <v>0.109609</v>
      </c>
      <c r="F10" s="44">
        <v>85742.232409000004</v>
      </c>
      <c r="G10" s="66">
        <v>0.16935800000000001</v>
      </c>
      <c r="H10" s="43">
        <v>4086</v>
      </c>
      <c r="I10" s="44">
        <v>113758.71402699999</v>
      </c>
      <c r="J10" s="74">
        <v>0.26456200000000002</v>
      </c>
      <c r="K10" s="44">
        <v>9725</v>
      </c>
      <c r="L10" s="44">
        <v>73970.988821000006</v>
      </c>
      <c r="M10" s="66">
        <v>0.129357</v>
      </c>
      <c r="N10" s="43">
        <v>0</v>
      </c>
      <c r="O10" s="44">
        <v>0</v>
      </c>
      <c r="P10" s="74">
        <v>0</v>
      </c>
    </row>
    <row r="11" spans="1:16" ht="15" customHeight="1" x14ac:dyDescent="0.25">
      <c r="A11" s="111"/>
      <c r="B11" s="114"/>
      <c r="C11" s="84" t="s">
        <v>49</v>
      </c>
      <c r="D11" s="44">
        <v>15746</v>
      </c>
      <c r="E11" s="53">
        <v>7.6845999999999998E-2</v>
      </c>
      <c r="F11" s="44">
        <v>106878.29444100001</v>
      </c>
      <c r="G11" s="66">
        <v>0.33062399999999997</v>
      </c>
      <c r="H11" s="43">
        <v>4857</v>
      </c>
      <c r="I11" s="44">
        <v>144184.176401</v>
      </c>
      <c r="J11" s="74">
        <v>0.44780700000000001</v>
      </c>
      <c r="K11" s="44">
        <v>10889</v>
      </c>
      <c r="L11" s="44">
        <v>90238.137522999998</v>
      </c>
      <c r="M11" s="66">
        <v>0.27835399999999999</v>
      </c>
      <c r="N11" s="43">
        <v>0</v>
      </c>
      <c r="O11" s="44">
        <v>0</v>
      </c>
      <c r="P11" s="74">
        <v>0</v>
      </c>
    </row>
    <row r="12" spans="1:16" ht="15" customHeight="1" x14ac:dyDescent="0.25">
      <c r="A12" s="111"/>
      <c r="B12" s="114"/>
      <c r="C12" s="84" t="s">
        <v>50</v>
      </c>
      <c r="D12" s="44">
        <v>11871</v>
      </c>
      <c r="E12" s="53">
        <v>6.4569000000000001E-2</v>
      </c>
      <c r="F12" s="44">
        <v>130035.174506</v>
      </c>
      <c r="G12" s="66">
        <v>0.56465299999999996</v>
      </c>
      <c r="H12" s="43">
        <v>3709</v>
      </c>
      <c r="I12" s="44">
        <v>174730.511432</v>
      </c>
      <c r="J12" s="74">
        <v>0.68482100000000001</v>
      </c>
      <c r="K12" s="44">
        <v>8162</v>
      </c>
      <c r="L12" s="44">
        <v>109724.588294</v>
      </c>
      <c r="M12" s="66">
        <v>0.51004700000000003</v>
      </c>
      <c r="N12" s="43">
        <v>0</v>
      </c>
      <c r="O12" s="44">
        <v>0</v>
      </c>
      <c r="P12" s="74">
        <v>0</v>
      </c>
    </row>
    <row r="13" spans="1:16" ht="15" customHeight="1" x14ac:dyDescent="0.25">
      <c r="A13" s="111"/>
      <c r="B13" s="114"/>
      <c r="C13" s="84" t="s">
        <v>51</v>
      </c>
      <c r="D13" s="44">
        <v>8467</v>
      </c>
      <c r="E13" s="53">
        <v>5.5273999999999997E-2</v>
      </c>
      <c r="F13" s="44">
        <v>141119.877668</v>
      </c>
      <c r="G13" s="66">
        <v>0.73733300000000002</v>
      </c>
      <c r="H13" s="43">
        <v>2752</v>
      </c>
      <c r="I13" s="44">
        <v>172691.46446700001</v>
      </c>
      <c r="J13" s="74">
        <v>0.78052299999999997</v>
      </c>
      <c r="K13" s="44">
        <v>5715</v>
      </c>
      <c r="L13" s="44">
        <v>125916.901837</v>
      </c>
      <c r="M13" s="66">
        <v>0.71653500000000003</v>
      </c>
      <c r="N13" s="43">
        <v>0</v>
      </c>
      <c r="O13" s="44">
        <v>0</v>
      </c>
      <c r="P13" s="74">
        <v>0</v>
      </c>
    </row>
    <row r="14" spans="1:16" s="3" customFormat="1" ht="15" customHeight="1" x14ac:dyDescent="0.25">
      <c r="A14" s="111"/>
      <c r="B14" s="114"/>
      <c r="C14" s="84" t="s">
        <v>52</v>
      </c>
      <c r="D14" s="35">
        <v>6899</v>
      </c>
      <c r="E14" s="55">
        <v>5.2872000000000002E-2</v>
      </c>
      <c r="F14" s="35">
        <v>142386.34996600001</v>
      </c>
      <c r="G14" s="68">
        <v>0.77359</v>
      </c>
      <c r="H14" s="43">
        <v>2108</v>
      </c>
      <c r="I14" s="44">
        <v>162627.71147499999</v>
      </c>
      <c r="J14" s="74">
        <v>0.73861500000000002</v>
      </c>
      <c r="K14" s="35">
        <v>4791</v>
      </c>
      <c r="L14" s="35">
        <v>133480.31989700001</v>
      </c>
      <c r="M14" s="68">
        <v>0.78897899999999999</v>
      </c>
      <c r="N14" s="43">
        <v>0</v>
      </c>
      <c r="O14" s="44">
        <v>0</v>
      </c>
      <c r="P14" s="74">
        <v>0</v>
      </c>
    </row>
    <row r="15" spans="1:16" ht="15" customHeight="1" x14ac:dyDescent="0.25">
      <c r="A15" s="111"/>
      <c r="B15" s="114"/>
      <c r="C15" s="84" t="s">
        <v>53</v>
      </c>
      <c r="D15" s="44">
        <v>5166</v>
      </c>
      <c r="E15" s="53">
        <v>4.9761E-2</v>
      </c>
      <c r="F15" s="44">
        <v>141533.00533300001</v>
      </c>
      <c r="G15" s="66">
        <v>0.69454099999999996</v>
      </c>
      <c r="H15" s="43">
        <v>1569</v>
      </c>
      <c r="I15" s="44">
        <v>150286.77604900001</v>
      </c>
      <c r="J15" s="74">
        <v>0.52007599999999998</v>
      </c>
      <c r="K15" s="44">
        <v>3597</v>
      </c>
      <c r="L15" s="44">
        <v>137714.63829100001</v>
      </c>
      <c r="M15" s="66">
        <v>0.77064200000000005</v>
      </c>
      <c r="N15" s="43">
        <v>0</v>
      </c>
      <c r="O15" s="44">
        <v>0</v>
      </c>
      <c r="P15" s="74">
        <v>0</v>
      </c>
    </row>
    <row r="16" spans="1:16" ht="15" customHeight="1" x14ac:dyDescent="0.25">
      <c r="A16" s="111"/>
      <c r="B16" s="114"/>
      <c r="C16" s="84" t="s">
        <v>54</v>
      </c>
      <c r="D16" s="44">
        <v>4140</v>
      </c>
      <c r="E16" s="53">
        <v>4.7191999999999998E-2</v>
      </c>
      <c r="F16" s="44">
        <v>147801.116755</v>
      </c>
      <c r="G16" s="66">
        <v>0.62826099999999996</v>
      </c>
      <c r="H16" s="43">
        <v>1412</v>
      </c>
      <c r="I16" s="44">
        <v>148302.29297800001</v>
      </c>
      <c r="J16" s="74">
        <v>0.33498600000000001</v>
      </c>
      <c r="K16" s="44">
        <v>2728</v>
      </c>
      <c r="L16" s="44">
        <v>147541.71029399999</v>
      </c>
      <c r="M16" s="66">
        <v>0.78005899999999995</v>
      </c>
      <c r="N16" s="43">
        <v>0</v>
      </c>
      <c r="O16" s="44">
        <v>0</v>
      </c>
      <c r="P16" s="74">
        <v>0</v>
      </c>
    </row>
    <row r="17" spans="1:16" ht="15" customHeight="1" x14ac:dyDescent="0.25">
      <c r="A17" s="111"/>
      <c r="B17" s="114"/>
      <c r="C17" s="84" t="s">
        <v>55</v>
      </c>
      <c r="D17" s="44">
        <v>3014</v>
      </c>
      <c r="E17" s="53">
        <v>4.5839999999999999E-2</v>
      </c>
      <c r="F17" s="44">
        <v>155334.236404</v>
      </c>
      <c r="G17" s="66">
        <v>0.54047800000000001</v>
      </c>
      <c r="H17" s="43">
        <v>1139</v>
      </c>
      <c r="I17" s="44">
        <v>147659.95445799999</v>
      </c>
      <c r="J17" s="74">
        <v>0.23880599999999999</v>
      </c>
      <c r="K17" s="44">
        <v>1875</v>
      </c>
      <c r="L17" s="44">
        <v>159996.10687600001</v>
      </c>
      <c r="M17" s="66">
        <v>0.72373299999999996</v>
      </c>
      <c r="N17" s="43">
        <v>0</v>
      </c>
      <c r="O17" s="44">
        <v>0</v>
      </c>
      <c r="P17" s="74">
        <v>0</v>
      </c>
    </row>
    <row r="18" spans="1:16" s="3" customFormat="1" ht="15" customHeight="1" x14ac:dyDescent="0.25">
      <c r="A18" s="111"/>
      <c r="B18" s="114"/>
      <c r="C18" s="84" t="s">
        <v>56</v>
      </c>
      <c r="D18" s="35">
        <v>4927</v>
      </c>
      <c r="E18" s="55">
        <v>4.3042999999999998E-2</v>
      </c>
      <c r="F18" s="35">
        <v>210096.719228</v>
      </c>
      <c r="G18" s="68">
        <v>0.38522400000000001</v>
      </c>
      <c r="H18" s="43">
        <v>1831</v>
      </c>
      <c r="I18" s="44">
        <v>182453.784044</v>
      </c>
      <c r="J18" s="74">
        <v>8.4107000000000001E-2</v>
      </c>
      <c r="K18" s="35">
        <v>3096</v>
      </c>
      <c r="L18" s="35">
        <v>226444.97966800001</v>
      </c>
      <c r="M18" s="68">
        <v>0.563307</v>
      </c>
      <c r="N18" s="43">
        <v>0</v>
      </c>
      <c r="O18" s="44">
        <v>0</v>
      </c>
      <c r="P18" s="74">
        <v>0</v>
      </c>
    </row>
    <row r="19" spans="1:16" s="3" customFormat="1" ht="15" customHeight="1" x14ac:dyDescent="0.25">
      <c r="A19" s="112"/>
      <c r="B19" s="115"/>
      <c r="C19" s="85" t="s">
        <v>9</v>
      </c>
      <c r="D19" s="46">
        <v>79574</v>
      </c>
      <c r="E19" s="54">
        <v>6.6682000000000005E-2</v>
      </c>
      <c r="F19" s="46">
        <v>123336.838004</v>
      </c>
      <c r="G19" s="67">
        <v>0.452623</v>
      </c>
      <c r="H19" s="87">
        <v>24596</v>
      </c>
      <c r="I19" s="46">
        <v>149969.05202199999</v>
      </c>
      <c r="J19" s="75">
        <v>0.46560400000000002</v>
      </c>
      <c r="K19" s="46">
        <v>54978</v>
      </c>
      <c r="L19" s="46">
        <v>111422.14601900001</v>
      </c>
      <c r="M19" s="67">
        <v>0.44681500000000002</v>
      </c>
      <c r="N19" s="87">
        <v>0</v>
      </c>
      <c r="O19" s="46">
        <v>0</v>
      </c>
      <c r="P19" s="75">
        <v>0</v>
      </c>
    </row>
    <row r="20" spans="1:16" ht="15" customHeight="1" x14ac:dyDescent="0.25">
      <c r="A20" s="110">
        <v>2</v>
      </c>
      <c r="B20" s="113" t="s">
        <v>57</v>
      </c>
      <c r="C20" s="84" t="s">
        <v>46</v>
      </c>
      <c r="D20" s="44">
        <v>944</v>
      </c>
      <c r="E20" s="53">
        <v>0.57351200000000002</v>
      </c>
      <c r="F20" s="44">
        <v>66908.601695000005</v>
      </c>
      <c r="G20" s="66">
        <v>0.16525400000000001</v>
      </c>
      <c r="H20" s="43">
        <v>374</v>
      </c>
      <c r="I20" s="44">
        <v>73170.946523999999</v>
      </c>
      <c r="J20" s="74">
        <v>0.248663</v>
      </c>
      <c r="K20" s="44">
        <v>570</v>
      </c>
      <c r="L20" s="44">
        <v>62799.624560999997</v>
      </c>
      <c r="M20" s="66">
        <v>0.110526</v>
      </c>
      <c r="N20" s="43">
        <v>0</v>
      </c>
      <c r="O20" s="44">
        <v>0</v>
      </c>
      <c r="P20" s="74">
        <v>0</v>
      </c>
    </row>
    <row r="21" spans="1:16" ht="15" customHeight="1" x14ac:dyDescent="0.25">
      <c r="A21" s="111"/>
      <c r="B21" s="114"/>
      <c r="C21" s="84" t="s">
        <v>47</v>
      </c>
      <c r="D21" s="44">
        <v>8667</v>
      </c>
      <c r="E21" s="53">
        <v>0.40309800000000001</v>
      </c>
      <c r="F21" s="44">
        <v>88092.296526999999</v>
      </c>
      <c r="G21" s="66">
        <v>0.10718800000000001</v>
      </c>
      <c r="H21" s="43">
        <v>4103</v>
      </c>
      <c r="I21" s="44">
        <v>92897.580795000002</v>
      </c>
      <c r="J21" s="74">
        <v>0.12795500000000001</v>
      </c>
      <c r="K21" s="44">
        <v>4564</v>
      </c>
      <c r="L21" s="44">
        <v>83772.383874000006</v>
      </c>
      <c r="M21" s="66">
        <v>8.8519E-2</v>
      </c>
      <c r="N21" s="43">
        <v>0</v>
      </c>
      <c r="O21" s="44">
        <v>0</v>
      </c>
      <c r="P21" s="74">
        <v>0</v>
      </c>
    </row>
    <row r="22" spans="1:16" ht="15" customHeight="1" x14ac:dyDescent="0.25">
      <c r="A22" s="111"/>
      <c r="B22" s="114"/>
      <c r="C22" s="84" t="s">
        <v>48</v>
      </c>
      <c r="D22" s="44">
        <v>28472</v>
      </c>
      <c r="E22" s="53">
        <v>0.225963</v>
      </c>
      <c r="F22" s="44">
        <v>97951.162685999996</v>
      </c>
      <c r="G22" s="66">
        <v>0.10684200000000001</v>
      </c>
      <c r="H22" s="43">
        <v>15171</v>
      </c>
      <c r="I22" s="44">
        <v>99759.898688000001</v>
      </c>
      <c r="J22" s="74">
        <v>0.11541800000000001</v>
      </c>
      <c r="K22" s="44">
        <v>13301</v>
      </c>
      <c r="L22" s="44">
        <v>95888.134802</v>
      </c>
      <c r="M22" s="66">
        <v>9.7059999999999994E-2</v>
      </c>
      <c r="N22" s="43">
        <v>0</v>
      </c>
      <c r="O22" s="44">
        <v>0</v>
      </c>
      <c r="P22" s="74">
        <v>0</v>
      </c>
    </row>
    <row r="23" spans="1:16" ht="15" customHeight="1" x14ac:dyDescent="0.25">
      <c r="A23" s="111"/>
      <c r="B23" s="114"/>
      <c r="C23" s="84" t="s">
        <v>49</v>
      </c>
      <c r="D23" s="44">
        <v>19908</v>
      </c>
      <c r="E23" s="53">
        <v>9.7158999999999995E-2</v>
      </c>
      <c r="F23" s="44">
        <v>106635.816355</v>
      </c>
      <c r="G23" s="66">
        <v>0.259996</v>
      </c>
      <c r="H23" s="43">
        <v>10776</v>
      </c>
      <c r="I23" s="44">
        <v>110576.205921</v>
      </c>
      <c r="J23" s="74">
        <v>0.28897600000000001</v>
      </c>
      <c r="K23" s="44">
        <v>9132</v>
      </c>
      <c r="L23" s="44">
        <v>101986.05310999999</v>
      </c>
      <c r="M23" s="66">
        <v>0.225799</v>
      </c>
      <c r="N23" s="43">
        <v>0</v>
      </c>
      <c r="O23" s="44">
        <v>0</v>
      </c>
      <c r="P23" s="74">
        <v>0</v>
      </c>
    </row>
    <row r="24" spans="1:16" ht="15" customHeight="1" x14ac:dyDescent="0.25">
      <c r="A24" s="111"/>
      <c r="B24" s="114"/>
      <c r="C24" s="84" t="s">
        <v>50</v>
      </c>
      <c r="D24" s="44">
        <v>11199</v>
      </c>
      <c r="E24" s="53">
        <v>6.0914000000000003E-2</v>
      </c>
      <c r="F24" s="44">
        <v>129232.540941</v>
      </c>
      <c r="G24" s="66">
        <v>0.43495</v>
      </c>
      <c r="H24" s="43">
        <v>5923</v>
      </c>
      <c r="I24" s="44">
        <v>133321.483201</v>
      </c>
      <c r="J24" s="74">
        <v>0.45011000000000001</v>
      </c>
      <c r="K24" s="44">
        <v>5276</v>
      </c>
      <c r="L24" s="44">
        <v>124642.16849900001</v>
      </c>
      <c r="M24" s="66">
        <v>0.41793000000000002</v>
      </c>
      <c r="N24" s="43">
        <v>0</v>
      </c>
      <c r="O24" s="44">
        <v>0</v>
      </c>
      <c r="P24" s="74">
        <v>0</v>
      </c>
    </row>
    <row r="25" spans="1:16" ht="15" customHeight="1" x14ac:dyDescent="0.25">
      <c r="A25" s="111"/>
      <c r="B25" s="114"/>
      <c r="C25" s="84" t="s">
        <v>51</v>
      </c>
      <c r="D25" s="44">
        <v>7204</v>
      </c>
      <c r="E25" s="53">
        <v>4.7029000000000001E-2</v>
      </c>
      <c r="F25" s="44">
        <v>139638.48306500001</v>
      </c>
      <c r="G25" s="66">
        <v>0.54150500000000001</v>
      </c>
      <c r="H25" s="43">
        <v>3734</v>
      </c>
      <c r="I25" s="44">
        <v>140852.463846</v>
      </c>
      <c r="J25" s="74">
        <v>0.520621</v>
      </c>
      <c r="K25" s="44">
        <v>3470</v>
      </c>
      <c r="L25" s="44">
        <v>138332.141787</v>
      </c>
      <c r="M25" s="66">
        <v>0.56397699999999995</v>
      </c>
      <c r="N25" s="43">
        <v>0</v>
      </c>
      <c r="O25" s="44">
        <v>0</v>
      </c>
      <c r="P25" s="74">
        <v>0</v>
      </c>
    </row>
    <row r="26" spans="1:16" s="3" customFormat="1" ht="15" customHeight="1" x14ac:dyDescent="0.25">
      <c r="A26" s="111"/>
      <c r="B26" s="114"/>
      <c r="C26" s="84" t="s">
        <v>52</v>
      </c>
      <c r="D26" s="35">
        <v>5102</v>
      </c>
      <c r="E26" s="55">
        <v>3.9100000000000003E-2</v>
      </c>
      <c r="F26" s="35">
        <v>144963.466288</v>
      </c>
      <c r="G26" s="68">
        <v>0.55272399999999999</v>
      </c>
      <c r="H26" s="43">
        <v>2508</v>
      </c>
      <c r="I26" s="44">
        <v>142348.736443</v>
      </c>
      <c r="J26" s="74">
        <v>0.46690599999999999</v>
      </c>
      <c r="K26" s="35">
        <v>2594</v>
      </c>
      <c r="L26" s="35">
        <v>147491.508867</v>
      </c>
      <c r="M26" s="68">
        <v>0.63569799999999999</v>
      </c>
      <c r="N26" s="43">
        <v>0</v>
      </c>
      <c r="O26" s="44">
        <v>0</v>
      </c>
      <c r="P26" s="74">
        <v>0</v>
      </c>
    </row>
    <row r="27" spans="1:16" ht="15" customHeight="1" x14ac:dyDescent="0.25">
      <c r="A27" s="111"/>
      <c r="B27" s="114"/>
      <c r="C27" s="84" t="s">
        <v>53</v>
      </c>
      <c r="D27" s="44">
        <v>3548</v>
      </c>
      <c r="E27" s="53">
        <v>3.4175999999999998E-2</v>
      </c>
      <c r="F27" s="44">
        <v>142303.751127</v>
      </c>
      <c r="G27" s="66">
        <v>0.48224400000000001</v>
      </c>
      <c r="H27" s="43">
        <v>1703</v>
      </c>
      <c r="I27" s="44">
        <v>137376.17381099999</v>
      </c>
      <c r="J27" s="74">
        <v>0.37698199999999998</v>
      </c>
      <c r="K27" s="44">
        <v>1845</v>
      </c>
      <c r="L27" s="44">
        <v>146852.078591</v>
      </c>
      <c r="M27" s="66">
        <v>0.57940400000000003</v>
      </c>
      <c r="N27" s="43">
        <v>0</v>
      </c>
      <c r="O27" s="44">
        <v>0</v>
      </c>
      <c r="P27" s="74">
        <v>0</v>
      </c>
    </row>
    <row r="28" spans="1:16" ht="15" customHeight="1" x14ac:dyDescent="0.25">
      <c r="A28" s="111"/>
      <c r="B28" s="114"/>
      <c r="C28" s="84" t="s">
        <v>54</v>
      </c>
      <c r="D28" s="44">
        <v>2030</v>
      </c>
      <c r="E28" s="53">
        <v>2.3140000000000001E-2</v>
      </c>
      <c r="F28" s="44">
        <v>158124.33940900001</v>
      </c>
      <c r="G28" s="66">
        <v>0.36699500000000002</v>
      </c>
      <c r="H28" s="43">
        <v>1057</v>
      </c>
      <c r="I28" s="44">
        <v>150767.53263999999</v>
      </c>
      <c r="J28" s="74">
        <v>0.253548</v>
      </c>
      <c r="K28" s="44">
        <v>973</v>
      </c>
      <c r="L28" s="44">
        <v>166116.266187</v>
      </c>
      <c r="M28" s="66">
        <v>0.49023600000000001</v>
      </c>
      <c r="N28" s="43">
        <v>0</v>
      </c>
      <c r="O28" s="44">
        <v>0</v>
      </c>
      <c r="P28" s="74">
        <v>0</v>
      </c>
    </row>
    <row r="29" spans="1:16" ht="15" customHeight="1" x14ac:dyDescent="0.25">
      <c r="A29" s="111"/>
      <c r="B29" s="114"/>
      <c r="C29" s="84" t="s">
        <v>55</v>
      </c>
      <c r="D29" s="44">
        <v>1120</v>
      </c>
      <c r="E29" s="53">
        <v>1.7034000000000001E-2</v>
      </c>
      <c r="F29" s="44">
        <v>166403.51517900001</v>
      </c>
      <c r="G29" s="66">
        <v>0.28035700000000002</v>
      </c>
      <c r="H29" s="43">
        <v>617</v>
      </c>
      <c r="I29" s="44">
        <v>156153.06969199999</v>
      </c>
      <c r="J29" s="74">
        <v>0.162075</v>
      </c>
      <c r="K29" s="44">
        <v>503</v>
      </c>
      <c r="L29" s="44">
        <v>178977.12325999999</v>
      </c>
      <c r="M29" s="66">
        <v>0.42544700000000002</v>
      </c>
      <c r="N29" s="43">
        <v>0</v>
      </c>
      <c r="O29" s="44">
        <v>0</v>
      </c>
      <c r="P29" s="74">
        <v>0</v>
      </c>
    </row>
    <row r="30" spans="1:16" s="3" customFormat="1" ht="15" customHeight="1" x14ac:dyDescent="0.25">
      <c r="A30" s="111"/>
      <c r="B30" s="114"/>
      <c r="C30" s="84" t="s">
        <v>56</v>
      </c>
      <c r="D30" s="35">
        <v>1290</v>
      </c>
      <c r="E30" s="55">
        <v>1.1270000000000001E-2</v>
      </c>
      <c r="F30" s="35">
        <v>155390.91782900001</v>
      </c>
      <c r="G30" s="68">
        <v>0.113178</v>
      </c>
      <c r="H30" s="43">
        <v>1004</v>
      </c>
      <c r="I30" s="44">
        <v>138670.09561799999</v>
      </c>
      <c r="J30" s="74">
        <v>5.4781000000000003E-2</v>
      </c>
      <c r="K30" s="35">
        <v>286</v>
      </c>
      <c r="L30" s="35">
        <v>214089.188811</v>
      </c>
      <c r="M30" s="68">
        <v>0.31818200000000002</v>
      </c>
      <c r="N30" s="43">
        <v>0</v>
      </c>
      <c r="O30" s="44">
        <v>0</v>
      </c>
      <c r="P30" s="74">
        <v>0</v>
      </c>
    </row>
    <row r="31" spans="1:16" s="3" customFormat="1" ht="15" customHeight="1" x14ac:dyDescent="0.25">
      <c r="A31" s="112"/>
      <c r="B31" s="115"/>
      <c r="C31" s="85" t="s">
        <v>9</v>
      </c>
      <c r="D31" s="46">
        <v>89484</v>
      </c>
      <c r="E31" s="54">
        <v>7.4986999999999998E-2</v>
      </c>
      <c r="F31" s="46">
        <v>113360.777256</v>
      </c>
      <c r="G31" s="67">
        <v>0.266092</v>
      </c>
      <c r="H31" s="87">
        <v>46970</v>
      </c>
      <c r="I31" s="46">
        <v>115287.467064</v>
      </c>
      <c r="J31" s="75">
        <v>0.26248700000000003</v>
      </c>
      <c r="K31" s="46">
        <v>42514</v>
      </c>
      <c r="L31" s="46">
        <v>111232.146211</v>
      </c>
      <c r="M31" s="67">
        <v>0.27007599999999998</v>
      </c>
      <c r="N31" s="87">
        <v>0</v>
      </c>
      <c r="O31" s="46">
        <v>0</v>
      </c>
      <c r="P31" s="75">
        <v>0</v>
      </c>
    </row>
    <row r="32" spans="1:16" ht="15" customHeight="1" x14ac:dyDescent="0.25">
      <c r="A32" s="110">
        <v>3</v>
      </c>
      <c r="B32" s="113" t="s">
        <v>58</v>
      </c>
      <c r="C32" s="84" t="s">
        <v>46</v>
      </c>
      <c r="D32" s="44">
        <v>675</v>
      </c>
      <c r="E32" s="44">
        <v>0</v>
      </c>
      <c r="F32" s="44">
        <v>-1957.0302999999999</v>
      </c>
      <c r="G32" s="66">
        <v>1.6850000000000001E-3</v>
      </c>
      <c r="H32" s="43">
        <v>292</v>
      </c>
      <c r="I32" s="44">
        <v>-14432.674892000001</v>
      </c>
      <c r="J32" s="74">
        <v>-5.6215000000000001E-2</v>
      </c>
      <c r="K32" s="44">
        <v>383</v>
      </c>
      <c r="L32" s="44">
        <v>2150.6510290000001</v>
      </c>
      <c r="M32" s="66">
        <v>8.9219999999999994E-3</v>
      </c>
      <c r="N32" s="43">
        <v>0</v>
      </c>
      <c r="O32" s="44">
        <v>0</v>
      </c>
      <c r="P32" s="74">
        <v>0</v>
      </c>
    </row>
    <row r="33" spans="1:16" ht="15" customHeight="1" x14ac:dyDescent="0.25">
      <c r="A33" s="111"/>
      <c r="B33" s="114"/>
      <c r="C33" s="84" t="s">
        <v>47</v>
      </c>
      <c r="D33" s="44">
        <v>3403</v>
      </c>
      <c r="E33" s="44">
        <v>0</v>
      </c>
      <c r="F33" s="44">
        <v>19403.836417999999</v>
      </c>
      <c r="G33" s="66">
        <v>2.5690999999999999E-2</v>
      </c>
      <c r="H33" s="43">
        <v>3052</v>
      </c>
      <c r="I33" s="44">
        <v>-4849.9999449999996</v>
      </c>
      <c r="J33" s="74">
        <v>-7.2805999999999996E-2</v>
      </c>
      <c r="K33" s="44">
        <v>351</v>
      </c>
      <c r="L33" s="44">
        <v>22333.184571999998</v>
      </c>
      <c r="M33" s="66">
        <v>3.6774000000000001E-2</v>
      </c>
      <c r="N33" s="43">
        <v>0</v>
      </c>
      <c r="O33" s="44">
        <v>0</v>
      </c>
      <c r="P33" s="74">
        <v>0</v>
      </c>
    </row>
    <row r="34" spans="1:16" ht="15" customHeight="1" x14ac:dyDescent="0.25">
      <c r="A34" s="111"/>
      <c r="B34" s="114"/>
      <c r="C34" s="84" t="s">
        <v>48</v>
      </c>
      <c r="D34" s="44">
        <v>14661</v>
      </c>
      <c r="E34" s="44">
        <v>0</v>
      </c>
      <c r="F34" s="44">
        <v>12208.930278</v>
      </c>
      <c r="G34" s="66">
        <v>-6.2516000000000002E-2</v>
      </c>
      <c r="H34" s="43">
        <v>11085</v>
      </c>
      <c r="I34" s="44">
        <v>-13998.815339000001</v>
      </c>
      <c r="J34" s="74">
        <v>-0.149144</v>
      </c>
      <c r="K34" s="44">
        <v>3576</v>
      </c>
      <c r="L34" s="44">
        <v>21917.145981000001</v>
      </c>
      <c r="M34" s="66">
        <v>-3.2296999999999999E-2</v>
      </c>
      <c r="N34" s="43">
        <v>0</v>
      </c>
      <c r="O34" s="44">
        <v>0</v>
      </c>
      <c r="P34" s="74">
        <v>0</v>
      </c>
    </row>
    <row r="35" spans="1:16" ht="15" customHeight="1" x14ac:dyDescent="0.25">
      <c r="A35" s="111"/>
      <c r="B35" s="114"/>
      <c r="C35" s="84" t="s">
        <v>49</v>
      </c>
      <c r="D35" s="44">
        <v>4162</v>
      </c>
      <c r="E35" s="44">
        <v>0</v>
      </c>
      <c r="F35" s="44">
        <v>-242.47808599999999</v>
      </c>
      <c r="G35" s="66">
        <v>-7.0627999999999996E-2</v>
      </c>
      <c r="H35" s="43">
        <v>5919</v>
      </c>
      <c r="I35" s="44">
        <v>-33607.970480000004</v>
      </c>
      <c r="J35" s="74">
        <v>-0.158832</v>
      </c>
      <c r="K35" s="44">
        <v>-1757</v>
      </c>
      <c r="L35" s="44">
        <v>11747.915585999999</v>
      </c>
      <c r="M35" s="66">
        <v>-5.2554999999999998E-2</v>
      </c>
      <c r="N35" s="43">
        <v>0</v>
      </c>
      <c r="O35" s="44">
        <v>0</v>
      </c>
      <c r="P35" s="74">
        <v>0</v>
      </c>
    </row>
    <row r="36" spans="1:16" ht="15" customHeight="1" x14ac:dyDescent="0.25">
      <c r="A36" s="111"/>
      <c r="B36" s="114"/>
      <c r="C36" s="84" t="s">
        <v>50</v>
      </c>
      <c r="D36" s="44">
        <v>-672</v>
      </c>
      <c r="E36" s="44">
        <v>0</v>
      </c>
      <c r="F36" s="44">
        <v>-802.63356499999998</v>
      </c>
      <c r="G36" s="66">
        <v>-0.12970400000000001</v>
      </c>
      <c r="H36" s="43">
        <v>2214</v>
      </c>
      <c r="I36" s="44">
        <v>-41409.028230999997</v>
      </c>
      <c r="J36" s="74">
        <v>-0.234711</v>
      </c>
      <c r="K36" s="44">
        <v>-2886</v>
      </c>
      <c r="L36" s="44">
        <v>14917.580205</v>
      </c>
      <c r="M36" s="66">
        <v>-9.2116000000000003E-2</v>
      </c>
      <c r="N36" s="43">
        <v>0</v>
      </c>
      <c r="O36" s="44">
        <v>0</v>
      </c>
      <c r="P36" s="74">
        <v>0</v>
      </c>
    </row>
    <row r="37" spans="1:16" ht="15" customHeight="1" x14ac:dyDescent="0.25">
      <c r="A37" s="111"/>
      <c r="B37" s="114"/>
      <c r="C37" s="84" t="s">
        <v>51</v>
      </c>
      <c r="D37" s="44">
        <v>-1263</v>
      </c>
      <c r="E37" s="44">
        <v>0</v>
      </c>
      <c r="F37" s="44">
        <v>-1481.394603</v>
      </c>
      <c r="G37" s="66">
        <v>-0.195828</v>
      </c>
      <c r="H37" s="43">
        <v>982</v>
      </c>
      <c r="I37" s="44">
        <v>-31839.000620999999</v>
      </c>
      <c r="J37" s="74">
        <v>-0.25990200000000002</v>
      </c>
      <c r="K37" s="44">
        <v>-2245</v>
      </c>
      <c r="L37" s="44">
        <v>12415.239949999999</v>
      </c>
      <c r="M37" s="66">
        <v>-0.152558</v>
      </c>
      <c r="N37" s="43">
        <v>0</v>
      </c>
      <c r="O37" s="44">
        <v>0</v>
      </c>
      <c r="P37" s="74">
        <v>0</v>
      </c>
    </row>
    <row r="38" spans="1:16" s="3" customFormat="1" ht="15" customHeight="1" x14ac:dyDescent="0.25">
      <c r="A38" s="111"/>
      <c r="B38" s="114"/>
      <c r="C38" s="84" t="s">
        <v>52</v>
      </c>
      <c r="D38" s="35">
        <v>-1797</v>
      </c>
      <c r="E38" s="35">
        <v>0</v>
      </c>
      <c r="F38" s="35">
        <v>2577.1163219999999</v>
      </c>
      <c r="G38" s="68">
        <v>-0.22086600000000001</v>
      </c>
      <c r="H38" s="43">
        <v>400</v>
      </c>
      <c r="I38" s="44">
        <v>-20278.975031000002</v>
      </c>
      <c r="J38" s="74">
        <v>-0.27170899999999998</v>
      </c>
      <c r="K38" s="35">
        <v>-2197</v>
      </c>
      <c r="L38" s="35">
        <v>14011.188969999999</v>
      </c>
      <c r="M38" s="68">
        <v>-0.153282</v>
      </c>
      <c r="N38" s="43">
        <v>0</v>
      </c>
      <c r="O38" s="44">
        <v>0</v>
      </c>
      <c r="P38" s="74">
        <v>0</v>
      </c>
    </row>
    <row r="39" spans="1:16" ht="15" customHeight="1" x14ac:dyDescent="0.25">
      <c r="A39" s="111"/>
      <c r="B39" s="114"/>
      <c r="C39" s="84" t="s">
        <v>53</v>
      </c>
      <c r="D39" s="44">
        <v>-1618</v>
      </c>
      <c r="E39" s="44">
        <v>0</v>
      </c>
      <c r="F39" s="44">
        <v>770.74579400000005</v>
      </c>
      <c r="G39" s="66">
        <v>-0.21229799999999999</v>
      </c>
      <c r="H39" s="43">
        <v>134</v>
      </c>
      <c r="I39" s="44">
        <v>-12910.602237999999</v>
      </c>
      <c r="J39" s="74">
        <v>-0.143095</v>
      </c>
      <c r="K39" s="44">
        <v>-1752</v>
      </c>
      <c r="L39" s="44">
        <v>9137.4403000000002</v>
      </c>
      <c r="M39" s="66">
        <v>-0.19123799999999999</v>
      </c>
      <c r="N39" s="43">
        <v>0</v>
      </c>
      <c r="O39" s="44">
        <v>0</v>
      </c>
      <c r="P39" s="74">
        <v>0</v>
      </c>
    </row>
    <row r="40" spans="1:16" ht="15" customHeight="1" x14ac:dyDescent="0.25">
      <c r="A40" s="111"/>
      <c r="B40" s="114"/>
      <c r="C40" s="84" t="s">
        <v>54</v>
      </c>
      <c r="D40" s="44">
        <v>-2110</v>
      </c>
      <c r="E40" s="44">
        <v>0</v>
      </c>
      <c r="F40" s="44">
        <v>10323.222653000001</v>
      </c>
      <c r="G40" s="66">
        <v>-0.261266</v>
      </c>
      <c r="H40" s="43">
        <v>-355</v>
      </c>
      <c r="I40" s="44">
        <v>2465.239662</v>
      </c>
      <c r="J40" s="74">
        <v>-8.1437999999999997E-2</v>
      </c>
      <c r="K40" s="44">
        <v>-1755</v>
      </c>
      <c r="L40" s="44">
        <v>18574.555893000001</v>
      </c>
      <c r="M40" s="66">
        <v>-0.28982200000000002</v>
      </c>
      <c r="N40" s="43">
        <v>0</v>
      </c>
      <c r="O40" s="44">
        <v>0</v>
      </c>
      <c r="P40" s="74">
        <v>0</v>
      </c>
    </row>
    <row r="41" spans="1:16" ht="15" customHeight="1" x14ac:dyDescent="0.25">
      <c r="A41" s="111"/>
      <c r="B41" s="114"/>
      <c r="C41" s="84" t="s">
        <v>55</v>
      </c>
      <c r="D41" s="44">
        <v>-1894</v>
      </c>
      <c r="E41" s="44">
        <v>0</v>
      </c>
      <c r="F41" s="44">
        <v>11069.278775000001</v>
      </c>
      <c r="G41" s="66">
        <v>-0.26012099999999999</v>
      </c>
      <c r="H41" s="43">
        <v>-522</v>
      </c>
      <c r="I41" s="44">
        <v>8493.1152340000008</v>
      </c>
      <c r="J41" s="74">
        <v>-7.6730999999999994E-2</v>
      </c>
      <c r="K41" s="44">
        <v>-1372</v>
      </c>
      <c r="L41" s="44">
        <v>18981.016383999999</v>
      </c>
      <c r="M41" s="66">
        <v>-0.298286</v>
      </c>
      <c r="N41" s="43">
        <v>0</v>
      </c>
      <c r="O41" s="44">
        <v>0</v>
      </c>
      <c r="P41" s="74">
        <v>0</v>
      </c>
    </row>
    <row r="42" spans="1:16" s="3" customFormat="1" ht="15" customHeight="1" x14ac:dyDescent="0.25">
      <c r="A42" s="111"/>
      <c r="B42" s="114"/>
      <c r="C42" s="84" t="s">
        <v>56</v>
      </c>
      <c r="D42" s="35">
        <v>-3637</v>
      </c>
      <c r="E42" s="35">
        <v>0</v>
      </c>
      <c r="F42" s="35">
        <v>-54705.801398000003</v>
      </c>
      <c r="G42" s="68">
        <v>-0.27204600000000001</v>
      </c>
      <c r="H42" s="43">
        <v>-827</v>
      </c>
      <c r="I42" s="44">
        <v>-43783.688427000001</v>
      </c>
      <c r="J42" s="74">
        <v>-2.9326000000000001E-2</v>
      </c>
      <c r="K42" s="35">
        <v>-2810</v>
      </c>
      <c r="L42" s="35">
        <v>-12355.790856</v>
      </c>
      <c r="M42" s="68">
        <v>-0.24512600000000001</v>
      </c>
      <c r="N42" s="43">
        <v>0</v>
      </c>
      <c r="O42" s="44">
        <v>0</v>
      </c>
      <c r="P42" s="74">
        <v>0</v>
      </c>
    </row>
    <row r="43" spans="1:16" s="3" customFormat="1" ht="15" customHeight="1" x14ac:dyDescent="0.25">
      <c r="A43" s="112"/>
      <c r="B43" s="115"/>
      <c r="C43" s="85" t="s">
        <v>9</v>
      </c>
      <c r="D43" s="46">
        <v>9910</v>
      </c>
      <c r="E43" s="46">
        <v>0</v>
      </c>
      <c r="F43" s="46">
        <v>-9976.0607479999999</v>
      </c>
      <c r="G43" s="67">
        <v>-0.18653</v>
      </c>
      <c r="H43" s="87">
        <v>22374</v>
      </c>
      <c r="I43" s="46">
        <v>-34681.584957999999</v>
      </c>
      <c r="J43" s="75">
        <v>-0.20311699999999999</v>
      </c>
      <c r="K43" s="46">
        <v>-12464</v>
      </c>
      <c r="L43" s="46">
        <v>-189.999808</v>
      </c>
      <c r="M43" s="67">
        <v>-0.17673900000000001</v>
      </c>
      <c r="N43" s="87">
        <v>0</v>
      </c>
      <c r="O43" s="46">
        <v>0</v>
      </c>
      <c r="P43" s="75">
        <v>0</v>
      </c>
    </row>
    <row r="44" spans="1:16" ht="15" customHeight="1" x14ac:dyDescent="0.25">
      <c r="A44" s="110">
        <v>4</v>
      </c>
      <c r="B44" s="113" t="s">
        <v>59</v>
      </c>
      <c r="C44" s="84" t="s">
        <v>46</v>
      </c>
      <c r="D44" s="44">
        <v>7</v>
      </c>
      <c r="E44" s="53">
        <v>4.2529999999999998E-3</v>
      </c>
      <c r="F44" s="44">
        <v>94608.857143000001</v>
      </c>
      <c r="G44" s="66">
        <v>0.14285700000000001</v>
      </c>
      <c r="H44" s="43">
        <v>5</v>
      </c>
      <c r="I44" s="44">
        <v>100649.8</v>
      </c>
      <c r="J44" s="74">
        <v>0.2</v>
      </c>
      <c r="K44" s="44">
        <v>2</v>
      </c>
      <c r="L44" s="44">
        <v>79506.5</v>
      </c>
      <c r="M44" s="66">
        <v>0</v>
      </c>
      <c r="N44" s="43">
        <v>0</v>
      </c>
      <c r="O44" s="44">
        <v>0</v>
      </c>
      <c r="P44" s="74">
        <v>0</v>
      </c>
    </row>
    <row r="45" spans="1:16" ht="15" customHeight="1" x14ac:dyDescent="0.25">
      <c r="A45" s="111"/>
      <c r="B45" s="114"/>
      <c r="C45" s="84" t="s">
        <v>47</v>
      </c>
      <c r="D45" s="44">
        <v>844</v>
      </c>
      <c r="E45" s="53">
        <v>3.9253999999999997E-2</v>
      </c>
      <c r="F45" s="44">
        <v>91401.099526000005</v>
      </c>
      <c r="G45" s="66">
        <v>0.21800900000000001</v>
      </c>
      <c r="H45" s="43">
        <v>282</v>
      </c>
      <c r="I45" s="44">
        <v>97890.411347999994</v>
      </c>
      <c r="J45" s="74">
        <v>0.24468100000000001</v>
      </c>
      <c r="K45" s="44">
        <v>562</v>
      </c>
      <c r="L45" s="44">
        <v>88144.896796999994</v>
      </c>
      <c r="M45" s="66">
        <v>0.204626</v>
      </c>
      <c r="N45" s="43">
        <v>0</v>
      </c>
      <c r="O45" s="44">
        <v>0</v>
      </c>
      <c r="P45" s="74">
        <v>0</v>
      </c>
    </row>
    <row r="46" spans="1:16" ht="15" customHeight="1" x14ac:dyDescent="0.25">
      <c r="A46" s="111"/>
      <c r="B46" s="114"/>
      <c r="C46" s="84" t="s">
        <v>48</v>
      </c>
      <c r="D46" s="44">
        <v>8267</v>
      </c>
      <c r="E46" s="53">
        <v>6.5610000000000002E-2</v>
      </c>
      <c r="F46" s="44">
        <v>112686.721664</v>
      </c>
      <c r="G46" s="66">
        <v>0.28994799999999998</v>
      </c>
      <c r="H46" s="43">
        <v>4458</v>
      </c>
      <c r="I46" s="44">
        <v>116080.319426</v>
      </c>
      <c r="J46" s="74">
        <v>0.25639299999999998</v>
      </c>
      <c r="K46" s="44">
        <v>3809</v>
      </c>
      <c r="L46" s="44">
        <v>108714.90259899999</v>
      </c>
      <c r="M46" s="66">
        <v>0.32922000000000001</v>
      </c>
      <c r="N46" s="43">
        <v>0</v>
      </c>
      <c r="O46" s="44">
        <v>0</v>
      </c>
      <c r="P46" s="74">
        <v>0</v>
      </c>
    </row>
    <row r="47" spans="1:16" ht="15" customHeight="1" x14ac:dyDescent="0.25">
      <c r="A47" s="111"/>
      <c r="B47" s="114"/>
      <c r="C47" s="84" t="s">
        <v>49</v>
      </c>
      <c r="D47" s="44">
        <v>18570</v>
      </c>
      <c r="E47" s="53">
        <v>9.0629000000000001E-2</v>
      </c>
      <c r="F47" s="44">
        <v>135871.85794300001</v>
      </c>
      <c r="G47" s="66">
        <v>0.50285400000000002</v>
      </c>
      <c r="H47" s="43">
        <v>10543</v>
      </c>
      <c r="I47" s="44">
        <v>138787.16797899999</v>
      </c>
      <c r="J47" s="74">
        <v>0.44778499999999999</v>
      </c>
      <c r="K47" s="44">
        <v>8027</v>
      </c>
      <c r="L47" s="44">
        <v>132042.76691199999</v>
      </c>
      <c r="M47" s="66">
        <v>0.57518400000000003</v>
      </c>
      <c r="N47" s="43">
        <v>0</v>
      </c>
      <c r="O47" s="44">
        <v>0</v>
      </c>
      <c r="P47" s="74">
        <v>0</v>
      </c>
    </row>
    <row r="48" spans="1:16" ht="15" customHeight="1" x14ac:dyDescent="0.25">
      <c r="A48" s="111"/>
      <c r="B48" s="114"/>
      <c r="C48" s="84" t="s">
        <v>50</v>
      </c>
      <c r="D48" s="44">
        <v>14763</v>
      </c>
      <c r="E48" s="53">
        <v>8.0299999999999996E-2</v>
      </c>
      <c r="F48" s="44">
        <v>169778.12761600001</v>
      </c>
      <c r="G48" s="66">
        <v>0.78236099999999997</v>
      </c>
      <c r="H48" s="43">
        <v>8186</v>
      </c>
      <c r="I48" s="44">
        <v>173052.47275799999</v>
      </c>
      <c r="J48" s="74">
        <v>0.71426800000000001</v>
      </c>
      <c r="K48" s="44">
        <v>6577</v>
      </c>
      <c r="L48" s="44">
        <v>165702.745325</v>
      </c>
      <c r="M48" s="66">
        <v>0.86711300000000002</v>
      </c>
      <c r="N48" s="43">
        <v>0</v>
      </c>
      <c r="O48" s="44">
        <v>0</v>
      </c>
      <c r="P48" s="74">
        <v>0</v>
      </c>
    </row>
    <row r="49" spans="1:16" ht="15" customHeight="1" x14ac:dyDescent="0.25">
      <c r="A49" s="111"/>
      <c r="B49" s="114"/>
      <c r="C49" s="84" t="s">
        <v>51</v>
      </c>
      <c r="D49" s="44">
        <v>9400</v>
      </c>
      <c r="E49" s="53">
        <v>6.1365000000000003E-2</v>
      </c>
      <c r="F49" s="44">
        <v>182596.65989400001</v>
      </c>
      <c r="G49" s="66">
        <v>0.96925499999999998</v>
      </c>
      <c r="H49" s="43">
        <v>4877</v>
      </c>
      <c r="I49" s="44">
        <v>179421.223703</v>
      </c>
      <c r="J49" s="74">
        <v>0.81381999999999999</v>
      </c>
      <c r="K49" s="44">
        <v>4523</v>
      </c>
      <c r="L49" s="44">
        <v>186020.626796</v>
      </c>
      <c r="M49" s="66">
        <v>1.1368560000000001</v>
      </c>
      <c r="N49" s="43">
        <v>0</v>
      </c>
      <c r="O49" s="44">
        <v>0</v>
      </c>
      <c r="P49" s="74">
        <v>0</v>
      </c>
    </row>
    <row r="50" spans="1:16" s="3" customFormat="1" ht="15" customHeight="1" x14ac:dyDescent="0.25">
      <c r="A50" s="111"/>
      <c r="B50" s="114"/>
      <c r="C50" s="84" t="s">
        <v>52</v>
      </c>
      <c r="D50" s="35">
        <v>5749</v>
      </c>
      <c r="E50" s="55">
        <v>4.4059000000000001E-2</v>
      </c>
      <c r="F50" s="35">
        <v>183992.21447199999</v>
      </c>
      <c r="G50" s="68">
        <v>1.0043489999999999</v>
      </c>
      <c r="H50" s="43">
        <v>2748</v>
      </c>
      <c r="I50" s="44">
        <v>178134.482533</v>
      </c>
      <c r="J50" s="74">
        <v>0.81513800000000003</v>
      </c>
      <c r="K50" s="35">
        <v>3001</v>
      </c>
      <c r="L50" s="35">
        <v>189356.10896400001</v>
      </c>
      <c r="M50" s="68">
        <v>1.1776070000000001</v>
      </c>
      <c r="N50" s="43">
        <v>0</v>
      </c>
      <c r="O50" s="44">
        <v>0</v>
      </c>
      <c r="P50" s="74">
        <v>0</v>
      </c>
    </row>
    <row r="51" spans="1:16" ht="15" customHeight="1" x14ac:dyDescent="0.25">
      <c r="A51" s="111"/>
      <c r="B51" s="114"/>
      <c r="C51" s="84" t="s">
        <v>53</v>
      </c>
      <c r="D51" s="44">
        <v>3511</v>
      </c>
      <c r="E51" s="53">
        <v>3.3819000000000002E-2</v>
      </c>
      <c r="F51" s="44">
        <v>180109.01253199999</v>
      </c>
      <c r="G51" s="66">
        <v>0.90714899999999998</v>
      </c>
      <c r="H51" s="43">
        <v>1629</v>
      </c>
      <c r="I51" s="44">
        <v>169834.66482500001</v>
      </c>
      <c r="J51" s="74">
        <v>0.638428</v>
      </c>
      <c r="K51" s="44">
        <v>1882</v>
      </c>
      <c r="L51" s="44">
        <v>189002.16471800001</v>
      </c>
      <c r="M51" s="66">
        <v>1.139745</v>
      </c>
      <c r="N51" s="43">
        <v>0</v>
      </c>
      <c r="O51" s="44">
        <v>0</v>
      </c>
      <c r="P51" s="74">
        <v>0</v>
      </c>
    </row>
    <row r="52" spans="1:16" ht="15" customHeight="1" x14ac:dyDescent="0.25">
      <c r="A52" s="111"/>
      <c r="B52" s="114"/>
      <c r="C52" s="84" t="s">
        <v>54</v>
      </c>
      <c r="D52" s="44">
        <v>1777</v>
      </c>
      <c r="E52" s="53">
        <v>2.0256E-2</v>
      </c>
      <c r="F52" s="44">
        <v>196161.87788399999</v>
      </c>
      <c r="G52" s="66">
        <v>0.80641499999999999</v>
      </c>
      <c r="H52" s="43">
        <v>776</v>
      </c>
      <c r="I52" s="44">
        <v>180535.87628900001</v>
      </c>
      <c r="J52" s="74">
        <v>0.47680400000000001</v>
      </c>
      <c r="K52" s="44">
        <v>1001</v>
      </c>
      <c r="L52" s="44">
        <v>208275.541459</v>
      </c>
      <c r="M52" s="66">
        <v>1.061938</v>
      </c>
      <c r="N52" s="43">
        <v>0</v>
      </c>
      <c r="O52" s="44">
        <v>0</v>
      </c>
      <c r="P52" s="74">
        <v>0</v>
      </c>
    </row>
    <row r="53" spans="1:16" ht="15" customHeight="1" x14ac:dyDescent="0.25">
      <c r="A53" s="111"/>
      <c r="B53" s="114"/>
      <c r="C53" s="84" t="s">
        <v>55</v>
      </c>
      <c r="D53" s="44">
        <v>851</v>
      </c>
      <c r="E53" s="53">
        <v>1.2943E-2</v>
      </c>
      <c r="F53" s="44">
        <v>204724.55346699999</v>
      </c>
      <c r="G53" s="66">
        <v>0.61339600000000005</v>
      </c>
      <c r="H53" s="43">
        <v>367</v>
      </c>
      <c r="I53" s="44">
        <v>173179.46049</v>
      </c>
      <c r="J53" s="74">
        <v>0.196185</v>
      </c>
      <c r="K53" s="44">
        <v>484</v>
      </c>
      <c r="L53" s="44">
        <v>228644.07644599999</v>
      </c>
      <c r="M53" s="66">
        <v>0.92975200000000002</v>
      </c>
      <c r="N53" s="43">
        <v>0</v>
      </c>
      <c r="O53" s="44">
        <v>0</v>
      </c>
      <c r="P53" s="74">
        <v>0</v>
      </c>
    </row>
    <row r="54" spans="1:16" s="3" customFormat="1" ht="15" customHeight="1" x14ac:dyDescent="0.25">
      <c r="A54" s="111"/>
      <c r="B54" s="114"/>
      <c r="C54" s="84" t="s">
        <v>56</v>
      </c>
      <c r="D54" s="35">
        <v>448</v>
      </c>
      <c r="E54" s="55">
        <v>3.9139999999999999E-3</v>
      </c>
      <c r="F54" s="35">
        <v>234410.707589</v>
      </c>
      <c r="G54" s="68">
        <v>0.38169599999999998</v>
      </c>
      <c r="H54" s="43">
        <v>227</v>
      </c>
      <c r="I54" s="44">
        <v>217754.77092499999</v>
      </c>
      <c r="J54" s="74">
        <v>0.15859000000000001</v>
      </c>
      <c r="K54" s="35">
        <v>221</v>
      </c>
      <c r="L54" s="35">
        <v>251518.841629</v>
      </c>
      <c r="M54" s="68">
        <v>0.61085999999999996</v>
      </c>
      <c r="N54" s="43">
        <v>0</v>
      </c>
      <c r="O54" s="44">
        <v>0</v>
      </c>
      <c r="P54" s="74">
        <v>0</v>
      </c>
    </row>
    <row r="55" spans="1:16" s="3" customFormat="1" ht="15" customHeight="1" x14ac:dyDescent="0.25">
      <c r="A55" s="112"/>
      <c r="B55" s="115"/>
      <c r="C55" s="85" t="s">
        <v>9</v>
      </c>
      <c r="D55" s="46">
        <v>64187</v>
      </c>
      <c r="E55" s="54">
        <v>5.3788000000000002E-2</v>
      </c>
      <c r="F55" s="46">
        <v>156937.06909500001</v>
      </c>
      <c r="G55" s="67">
        <v>0.68029399999999995</v>
      </c>
      <c r="H55" s="87">
        <v>34098</v>
      </c>
      <c r="I55" s="46">
        <v>156012.95187399999</v>
      </c>
      <c r="J55" s="75">
        <v>0.57211599999999996</v>
      </c>
      <c r="K55" s="46">
        <v>30089</v>
      </c>
      <c r="L55" s="46">
        <v>157984.31390199999</v>
      </c>
      <c r="M55" s="67">
        <v>0.80288499999999996</v>
      </c>
      <c r="N55" s="87">
        <v>0</v>
      </c>
      <c r="O55" s="46">
        <v>0</v>
      </c>
      <c r="P55" s="75">
        <v>0</v>
      </c>
    </row>
    <row r="56" spans="1:16" ht="15" customHeight="1" x14ac:dyDescent="0.25">
      <c r="A56" s="110">
        <v>5</v>
      </c>
      <c r="B56" s="113" t="s">
        <v>60</v>
      </c>
      <c r="C56" s="84" t="s">
        <v>46</v>
      </c>
      <c r="D56" s="44">
        <v>1646</v>
      </c>
      <c r="E56" s="53">
        <v>1</v>
      </c>
      <c r="F56" s="44">
        <v>55003.6774</v>
      </c>
      <c r="G56" s="66">
        <v>0.122114</v>
      </c>
      <c r="H56" s="43">
        <v>705</v>
      </c>
      <c r="I56" s="44">
        <v>58163.144680999998</v>
      </c>
      <c r="J56" s="74">
        <v>0.16595699999999999</v>
      </c>
      <c r="K56" s="44">
        <v>941</v>
      </c>
      <c r="L56" s="44">
        <v>52636.595112000003</v>
      </c>
      <c r="M56" s="66">
        <v>8.9266999999999999E-2</v>
      </c>
      <c r="N56" s="43">
        <v>0</v>
      </c>
      <c r="O56" s="44">
        <v>0</v>
      </c>
      <c r="P56" s="74">
        <v>0</v>
      </c>
    </row>
    <row r="57" spans="1:16" ht="15" customHeight="1" x14ac:dyDescent="0.25">
      <c r="A57" s="111"/>
      <c r="B57" s="114"/>
      <c r="C57" s="84" t="s">
        <v>47</v>
      </c>
      <c r="D57" s="44">
        <v>21501</v>
      </c>
      <c r="E57" s="53">
        <v>1</v>
      </c>
      <c r="F57" s="44">
        <v>78791.941863</v>
      </c>
      <c r="G57" s="66">
        <v>0.103949</v>
      </c>
      <c r="H57" s="43">
        <v>7312</v>
      </c>
      <c r="I57" s="44">
        <v>93244.471143000002</v>
      </c>
      <c r="J57" s="74">
        <v>0.153446</v>
      </c>
      <c r="K57" s="44">
        <v>14189</v>
      </c>
      <c r="L57" s="44">
        <v>71344.137642000002</v>
      </c>
      <c r="M57" s="66">
        <v>7.8440999999999997E-2</v>
      </c>
      <c r="N57" s="43">
        <v>0</v>
      </c>
      <c r="O57" s="44">
        <v>0</v>
      </c>
      <c r="P57" s="74">
        <v>0</v>
      </c>
    </row>
    <row r="58" spans="1:16" ht="15" customHeight="1" x14ac:dyDescent="0.25">
      <c r="A58" s="111"/>
      <c r="B58" s="114"/>
      <c r="C58" s="84" t="s">
        <v>48</v>
      </c>
      <c r="D58" s="44">
        <v>126003</v>
      </c>
      <c r="E58" s="53">
        <v>1</v>
      </c>
      <c r="F58" s="44">
        <v>94208.548232999994</v>
      </c>
      <c r="G58" s="66">
        <v>0.140568</v>
      </c>
      <c r="H58" s="43">
        <v>53955</v>
      </c>
      <c r="I58" s="44">
        <v>107032.542359</v>
      </c>
      <c r="J58" s="74">
        <v>0.161579</v>
      </c>
      <c r="K58" s="44">
        <v>72048</v>
      </c>
      <c r="L58" s="44">
        <v>84604.970019999993</v>
      </c>
      <c r="M58" s="66">
        <v>0.124833</v>
      </c>
      <c r="N58" s="43">
        <v>0</v>
      </c>
      <c r="O58" s="44">
        <v>0</v>
      </c>
      <c r="P58" s="74">
        <v>0</v>
      </c>
    </row>
    <row r="59" spans="1:16" ht="15" customHeight="1" x14ac:dyDescent="0.25">
      <c r="A59" s="111"/>
      <c r="B59" s="114"/>
      <c r="C59" s="84" t="s">
        <v>49</v>
      </c>
      <c r="D59" s="44">
        <v>204902</v>
      </c>
      <c r="E59" s="53">
        <v>1</v>
      </c>
      <c r="F59" s="44">
        <v>115508.728451</v>
      </c>
      <c r="G59" s="66">
        <v>0.327986</v>
      </c>
      <c r="H59" s="43">
        <v>87549</v>
      </c>
      <c r="I59" s="44">
        <v>135588.47219299999</v>
      </c>
      <c r="J59" s="74">
        <v>0.37340200000000001</v>
      </c>
      <c r="K59" s="44">
        <v>117353</v>
      </c>
      <c r="L59" s="44">
        <v>100528.613031</v>
      </c>
      <c r="M59" s="66">
        <v>0.29410399999999998</v>
      </c>
      <c r="N59" s="43">
        <v>0</v>
      </c>
      <c r="O59" s="44">
        <v>0</v>
      </c>
      <c r="P59" s="74">
        <v>0</v>
      </c>
    </row>
    <row r="60" spans="1:16" ht="15" customHeight="1" x14ac:dyDescent="0.25">
      <c r="A60" s="111"/>
      <c r="B60" s="114"/>
      <c r="C60" s="84" t="s">
        <v>50</v>
      </c>
      <c r="D60" s="44">
        <v>183849</v>
      </c>
      <c r="E60" s="53">
        <v>1</v>
      </c>
      <c r="F60" s="44">
        <v>147153.92509100001</v>
      </c>
      <c r="G60" s="66">
        <v>0.64337</v>
      </c>
      <c r="H60" s="43">
        <v>76347</v>
      </c>
      <c r="I60" s="44">
        <v>172253.46406500001</v>
      </c>
      <c r="J60" s="74">
        <v>0.64789699999999995</v>
      </c>
      <c r="K60" s="44">
        <v>107502</v>
      </c>
      <c r="L60" s="44">
        <v>129328.44740600001</v>
      </c>
      <c r="M60" s="66">
        <v>0.64015599999999995</v>
      </c>
      <c r="N60" s="43">
        <v>0</v>
      </c>
      <c r="O60" s="44">
        <v>0</v>
      </c>
      <c r="P60" s="74">
        <v>0</v>
      </c>
    </row>
    <row r="61" spans="1:16" ht="15" customHeight="1" x14ac:dyDescent="0.25">
      <c r="A61" s="111"/>
      <c r="B61" s="114"/>
      <c r="C61" s="84" t="s">
        <v>51</v>
      </c>
      <c r="D61" s="44">
        <v>153182</v>
      </c>
      <c r="E61" s="53">
        <v>1</v>
      </c>
      <c r="F61" s="44">
        <v>166708.78928299999</v>
      </c>
      <c r="G61" s="66">
        <v>0.92725599999999997</v>
      </c>
      <c r="H61" s="43">
        <v>62571</v>
      </c>
      <c r="I61" s="44">
        <v>183404.436544</v>
      </c>
      <c r="J61" s="74">
        <v>0.79683899999999996</v>
      </c>
      <c r="K61" s="44">
        <v>90611</v>
      </c>
      <c r="L61" s="44">
        <v>155179.68857</v>
      </c>
      <c r="M61" s="66">
        <v>1.0173160000000001</v>
      </c>
      <c r="N61" s="43">
        <v>0</v>
      </c>
      <c r="O61" s="44">
        <v>0</v>
      </c>
      <c r="P61" s="74">
        <v>0</v>
      </c>
    </row>
    <row r="62" spans="1:16" s="3" customFormat="1" ht="15" customHeight="1" x14ac:dyDescent="0.25">
      <c r="A62" s="111"/>
      <c r="B62" s="114"/>
      <c r="C62" s="84" t="s">
        <v>52</v>
      </c>
      <c r="D62" s="35">
        <v>130485</v>
      </c>
      <c r="E62" s="55">
        <v>1</v>
      </c>
      <c r="F62" s="35">
        <v>177184.80839200001</v>
      </c>
      <c r="G62" s="68">
        <v>1.0837639999999999</v>
      </c>
      <c r="H62" s="43">
        <v>52807</v>
      </c>
      <c r="I62" s="44">
        <v>183950.678281</v>
      </c>
      <c r="J62" s="74">
        <v>0.834283</v>
      </c>
      <c r="K62" s="35">
        <v>77678</v>
      </c>
      <c r="L62" s="35">
        <v>172585.239772</v>
      </c>
      <c r="M62" s="68">
        <v>1.253366</v>
      </c>
      <c r="N62" s="43">
        <v>0</v>
      </c>
      <c r="O62" s="44">
        <v>0</v>
      </c>
      <c r="P62" s="74">
        <v>0</v>
      </c>
    </row>
    <row r="63" spans="1:16" ht="15" customHeight="1" x14ac:dyDescent="0.25">
      <c r="A63" s="111"/>
      <c r="B63" s="114"/>
      <c r="C63" s="84" t="s">
        <v>53</v>
      </c>
      <c r="D63" s="44">
        <v>103817</v>
      </c>
      <c r="E63" s="53">
        <v>1</v>
      </c>
      <c r="F63" s="44">
        <v>181241.176156</v>
      </c>
      <c r="G63" s="66">
        <v>1.091305</v>
      </c>
      <c r="H63" s="43">
        <v>41424</v>
      </c>
      <c r="I63" s="44">
        <v>177582.40493399999</v>
      </c>
      <c r="J63" s="74">
        <v>0.73481600000000002</v>
      </c>
      <c r="K63" s="44">
        <v>62393</v>
      </c>
      <c r="L63" s="44">
        <v>183670.30985799999</v>
      </c>
      <c r="M63" s="66">
        <v>1.3279860000000001</v>
      </c>
      <c r="N63" s="43">
        <v>0</v>
      </c>
      <c r="O63" s="44">
        <v>0</v>
      </c>
      <c r="P63" s="74">
        <v>0</v>
      </c>
    </row>
    <row r="64" spans="1:16" ht="15" customHeight="1" x14ac:dyDescent="0.25">
      <c r="A64" s="111"/>
      <c r="B64" s="114"/>
      <c r="C64" s="84" t="s">
        <v>54</v>
      </c>
      <c r="D64" s="44">
        <v>87726</v>
      </c>
      <c r="E64" s="53">
        <v>1</v>
      </c>
      <c r="F64" s="44">
        <v>183261.91553200001</v>
      </c>
      <c r="G64" s="66">
        <v>0.95265900000000003</v>
      </c>
      <c r="H64" s="43">
        <v>34395</v>
      </c>
      <c r="I64" s="44">
        <v>171361.828347</v>
      </c>
      <c r="J64" s="74">
        <v>0.52551199999999998</v>
      </c>
      <c r="K64" s="44">
        <v>53331</v>
      </c>
      <c r="L64" s="44">
        <v>190936.69190500001</v>
      </c>
      <c r="M64" s="66">
        <v>1.2281409999999999</v>
      </c>
      <c r="N64" s="43">
        <v>0</v>
      </c>
      <c r="O64" s="44">
        <v>0</v>
      </c>
      <c r="P64" s="74">
        <v>0</v>
      </c>
    </row>
    <row r="65" spans="1:16" ht="15" customHeight="1" x14ac:dyDescent="0.25">
      <c r="A65" s="111"/>
      <c r="B65" s="114"/>
      <c r="C65" s="84" t="s">
        <v>55</v>
      </c>
      <c r="D65" s="44">
        <v>65751</v>
      </c>
      <c r="E65" s="53">
        <v>1</v>
      </c>
      <c r="F65" s="44">
        <v>185711.12942799999</v>
      </c>
      <c r="G65" s="66">
        <v>0.73305299999999995</v>
      </c>
      <c r="H65" s="43">
        <v>25718</v>
      </c>
      <c r="I65" s="44">
        <v>167996.88891000001</v>
      </c>
      <c r="J65" s="74">
        <v>0.32000899999999999</v>
      </c>
      <c r="K65" s="44">
        <v>40033</v>
      </c>
      <c r="L65" s="44">
        <v>197091.11188300001</v>
      </c>
      <c r="M65" s="66">
        <v>0.99840099999999998</v>
      </c>
      <c r="N65" s="43">
        <v>0</v>
      </c>
      <c r="O65" s="44">
        <v>0</v>
      </c>
      <c r="P65" s="74">
        <v>0</v>
      </c>
    </row>
    <row r="66" spans="1:16" s="3" customFormat="1" ht="15" customHeight="1" x14ac:dyDescent="0.25">
      <c r="A66" s="111"/>
      <c r="B66" s="114"/>
      <c r="C66" s="84" t="s">
        <v>56</v>
      </c>
      <c r="D66" s="35">
        <v>114467</v>
      </c>
      <c r="E66" s="55">
        <v>1</v>
      </c>
      <c r="F66" s="35">
        <v>210987.97203599999</v>
      </c>
      <c r="G66" s="68">
        <v>0.415404</v>
      </c>
      <c r="H66" s="43">
        <v>50342</v>
      </c>
      <c r="I66" s="44">
        <v>177142.41307499999</v>
      </c>
      <c r="J66" s="74">
        <v>9.8326999999999998E-2</v>
      </c>
      <c r="K66" s="35">
        <v>64125</v>
      </c>
      <c r="L66" s="35">
        <v>237558.78106800001</v>
      </c>
      <c r="M66" s="68">
        <v>0.664327</v>
      </c>
      <c r="N66" s="43">
        <v>0</v>
      </c>
      <c r="O66" s="44">
        <v>0</v>
      </c>
      <c r="P66" s="74">
        <v>0</v>
      </c>
    </row>
    <row r="67" spans="1:16" s="3" customFormat="1" ht="15" customHeight="1" x14ac:dyDescent="0.25">
      <c r="A67" s="112"/>
      <c r="B67" s="115"/>
      <c r="C67" s="85" t="s">
        <v>9</v>
      </c>
      <c r="D67" s="46">
        <v>1193329</v>
      </c>
      <c r="E67" s="54">
        <v>1</v>
      </c>
      <c r="F67" s="46">
        <v>154432.365999</v>
      </c>
      <c r="G67" s="67">
        <v>0.65506500000000001</v>
      </c>
      <c r="H67" s="87">
        <v>493125</v>
      </c>
      <c r="I67" s="46">
        <v>160603.32213700001</v>
      </c>
      <c r="J67" s="75">
        <v>0.50235099999999999</v>
      </c>
      <c r="K67" s="46">
        <v>700204</v>
      </c>
      <c r="L67" s="46">
        <v>150086.41432499999</v>
      </c>
      <c r="M67" s="67">
        <v>0.76261500000000004</v>
      </c>
      <c r="N67" s="87">
        <v>0</v>
      </c>
      <c r="O67" s="46">
        <v>0</v>
      </c>
      <c r="P67" s="75">
        <v>0</v>
      </c>
    </row>
    <row r="68" spans="1:16" s="3" customFormat="1" ht="15" customHeight="1" x14ac:dyDescent="0.25">
      <c r="A68" s="78"/>
      <c r="B68" s="79"/>
      <c r="C68" s="81"/>
      <c r="D68" s="45"/>
      <c r="E68" s="76"/>
      <c r="F68" s="45"/>
      <c r="G68" s="77"/>
      <c r="H68" s="45"/>
      <c r="I68" s="45"/>
      <c r="J68" s="77"/>
      <c r="K68" s="45"/>
      <c r="L68" s="45"/>
      <c r="M68" s="77"/>
      <c r="N68" s="45"/>
      <c r="O68" s="45"/>
      <c r="P68" s="77"/>
    </row>
    <row r="69" spans="1:16" s="37" customFormat="1" ht="15" customHeight="1" x14ac:dyDescent="0.25">
      <c r="A69" s="38" t="s">
        <v>2</v>
      </c>
      <c r="C69" s="82"/>
      <c r="D69" s="86">
        <f>+Nacional!D69</f>
        <v>44622</v>
      </c>
      <c r="F69" s="60"/>
      <c r="G69" s="69"/>
      <c r="H69" s="60"/>
      <c r="I69" s="60"/>
      <c r="J69" s="69"/>
      <c r="K69" s="60"/>
      <c r="L69" s="60"/>
      <c r="M69" s="69"/>
      <c r="N69" s="60"/>
      <c r="O69" s="60"/>
      <c r="P69" s="69"/>
    </row>
    <row r="70" spans="1:16" ht="15" customHeight="1" x14ac:dyDescent="0.25">
      <c r="A70" s="47"/>
      <c r="B70" s="24"/>
      <c r="C70" s="83"/>
      <c r="D70" s="61"/>
      <c r="E70" s="56"/>
      <c r="F70" s="61"/>
      <c r="G70" s="70"/>
      <c r="H70" s="61"/>
      <c r="I70" s="61"/>
      <c r="J70" s="70"/>
      <c r="K70" s="61"/>
      <c r="L70" s="61"/>
      <c r="M70" s="70"/>
      <c r="N70" s="61"/>
      <c r="O70" s="61"/>
      <c r="P70" s="70"/>
    </row>
    <row r="71" spans="1:16" ht="15" customHeight="1" x14ac:dyDescent="0.25">
      <c r="A71" s="48"/>
      <c r="C71" s="23"/>
      <c r="D71" s="35"/>
      <c r="E71" s="55"/>
      <c r="F71" s="35"/>
      <c r="G71" s="68"/>
      <c r="H71" s="35"/>
      <c r="I71" s="35"/>
      <c r="J71" s="68"/>
      <c r="K71" s="35"/>
      <c r="L71" s="35"/>
      <c r="M71" s="68"/>
      <c r="N71" s="35"/>
      <c r="O71" s="35"/>
      <c r="P71" s="68"/>
    </row>
    <row r="72" spans="1:16" ht="15" customHeight="1" x14ac:dyDescent="0.25">
      <c r="A72" s="48"/>
      <c r="C72" s="23"/>
      <c r="D72" s="35"/>
      <c r="E72" s="55"/>
      <c r="F72" s="35"/>
      <c r="G72" s="68"/>
      <c r="H72" s="35"/>
      <c r="I72" s="35"/>
      <c r="J72" s="68"/>
      <c r="K72" s="35"/>
      <c r="L72" s="35"/>
      <c r="M72" s="68"/>
      <c r="N72" s="35"/>
      <c r="O72" s="35"/>
      <c r="P72" s="68"/>
    </row>
    <row r="73" spans="1:16" ht="15" customHeight="1" x14ac:dyDescent="0.25">
      <c r="A73" s="48"/>
      <c r="C73" s="23"/>
      <c r="D73" s="35"/>
      <c r="E73" s="55"/>
      <c r="F73" s="35"/>
      <c r="G73" s="68"/>
      <c r="H73" s="35"/>
      <c r="I73" s="35"/>
      <c r="J73" s="68"/>
      <c r="K73" s="35"/>
      <c r="L73" s="35"/>
      <c r="M73" s="68"/>
      <c r="N73" s="35"/>
      <c r="O73" s="35"/>
      <c r="P73" s="68"/>
    </row>
    <row r="74" spans="1:16" ht="15" customHeight="1" x14ac:dyDescent="0.25">
      <c r="A74" s="48"/>
      <c r="C74" s="23"/>
      <c r="D74" s="35"/>
      <c r="E74" s="55"/>
      <c r="F74" s="35"/>
      <c r="G74" s="68"/>
      <c r="H74" s="35"/>
      <c r="I74" s="35"/>
      <c r="J74" s="68"/>
      <c r="K74" s="35"/>
      <c r="L74" s="35"/>
      <c r="M74" s="68"/>
      <c r="N74" s="35"/>
      <c r="O74" s="35"/>
      <c r="P74" s="68"/>
    </row>
    <row r="75" spans="1:16" ht="15" customHeight="1" x14ac:dyDescent="0.25">
      <c r="A75" s="48"/>
      <c r="C75" s="23"/>
      <c r="D75" s="35"/>
      <c r="E75" s="55"/>
      <c r="F75" s="35"/>
      <c r="G75" s="68"/>
      <c r="H75" s="35"/>
      <c r="I75" s="35"/>
      <c r="J75" s="68"/>
      <c r="K75" s="35"/>
      <c r="L75" s="35"/>
      <c r="M75" s="68"/>
      <c r="N75" s="35"/>
      <c r="O75" s="35"/>
      <c r="P75" s="68"/>
    </row>
    <row r="76" spans="1:16" ht="15" customHeight="1" x14ac:dyDescent="0.25">
      <c r="A76" s="48"/>
      <c r="C76" s="23"/>
      <c r="D76" s="35"/>
      <c r="E76" s="55"/>
      <c r="F76" s="35"/>
      <c r="G76" s="68"/>
      <c r="H76" s="35"/>
      <c r="I76" s="35"/>
      <c r="J76" s="68"/>
      <c r="K76" s="35"/>
      <c r="L76" s="35"/>
      <c r="M76" s="68"/>
      <c r="N76" s="35"/>
      <c r="O76" s="35"/>
      <c r="P76" s="68"/>
    </row>
    <row r="77" spans="1:16" ht="15" customHeight="1" x14ac:dyDescent="0.25">
      <c r="A77" s="48"/>
      <c r="C77" s="23"/>
      <c r="D77" s="35"/>
      <c r="E77" s="55"/>
      <c r="F77" s="35"/>
      <c r="G77" s="68"/>
      <c r="H77" s="35"/>
      <c r="I77" s="35"/>
      <c r="J77" s="68"/>
      <c r="K77" s="35"/>
      <c r="L77" s="35"/>
      <c r="M77" s="68"/>
      <c r="N77" s="35"/>
      <c r="O77" s="35"/>
      <c r="P77" s="68"/>
    </row>
    <row r="78" spans="1:16" ht="15" customHeight="1" x14ac:dyDescent="0.25">
      <c r="A78" s="48"/>
      <c r="C78" s="23"/>
      <c r="D78" s="35"/>
      <c r="E78" s="55"/>
      <c r="F78" s="35"/>
      <c r="G78" s="68"/>
      <c r="H78" s="35"/>
      <c r="I78" s="35"/>
      <c r="J78" s="68"/>
      <c r="K78" s="35"/>
      <c r="L78" s="35"/>
      <c r="M78" s="68"/>
      <c r="N78" s="35"/>
      <c r="O78" s="35"/>
      <c r="P78" s="68"/>
    </row>
    <row r="79" spans="1:16" ht="15" customHeight="1" x14ac:dyDescent="0.25">
      <c r="A79" s="48"/>
      <c r="C79" s="23"/>
      <c r="D79" s="35"/>
      <c r="E79" s="55"/>
      <c r="F79" s="35"/>
      <c r="G79" s="68"/>
      <c r="H79" s="35"/>
      <c r="I79" s="35"/>
      <c r="J79" s="68"/>
      <c r="K79" s="35"/>
      <c r="L79" s="35"/>
      <c r="M79" s="68"/>
      <c r="N79" s="35"/>
      <c r="O79" s="35"/>
      <c r="P79" s="68"/>
    </row>
    <row r="80" spans="1:16" ht="15" customHeight="1" x14ac:dyDescent="0.25">
      <c r="A80" s="48"/>
      <c r="C80" s="23"/>
      <c r="D80" s="35"/>
      <c r="E80" s="55"/>
      <c r="F80" s="35"/>
      <c r="G80" s="68"/>
      <c r="H80" s="35"/>
      <c r="I80" s="35"/>
      <c r="J80" s="68"/>
      <c r="K80" s="35"/>
      <c r="L80" s="35"/>
      <c r="M80" s="68"/>
      <c r="N80" s="35"/>
      <c r="O80" s="35"/>
      <c r="P80" s="68"/>
    </row>
    <row r="81" spans="1:16" ht="15" customHeight="1" x14ac:dyDescent="0.25">
      <c r="A81" s="48"/>
      <c r="C81" s="23"/>
      <c r="D81" s="35"/>
      <c r="E81" s="55"/>
      <c r="F81" s="35"/>
      <c r="G81" s="68"/>
      <c r="H81" s="35"/>
      <c r="I81" s="35"/>
      <c r="J81" s="68"/>
      <c r="K81" s="35"/>
      <c r="L81" s="35"/>
      <c r="M81" s="68"/>
      <c r="N81" s="35"/>
      <c r="O81" s="35"/>
      <c r="P81" s="68"/>
    </row>
    <row r="82" spans="1:16" ht="15" customHeight="1" x14ac:dyDescent="0.25">
      <c r="A82" s="48"/>
      <c r="C82" s="23"/>
      <c r="D82" s="35"/>
      <c r="E82" s="55"/>
      <c r="F82" s="35"/>
      <c r="G82" s="68"/>
      <c r="H82" s="35"/>
      <c r="I82" s="35"/>
      <c r="J82" s="68"/>
      <c r="K82" s="35"/>
      <c r="L82" s="35"/>
      <c r="M82" s="68"/>
      <c r="N82" s="35"/>
      <c r="O82" s="35"/>
      <c r="P82" s="68"/>
    </row>
    <row r="83" spans="1:16" ht="15" customHeight="1" x14ac:dyDescent="0.25">
      <c r="A83" s="48"/>
      <c r="C83" s="23"/>
      <c r="D83" s="35"/>
      <c r="E83" s="55"/>
      <c r="F83" s="35"/>
      <c r="G83" s="68"/>
      <c r="H83" s="35"/>
      <c r="I83" s="35"/>
      <c r="J83" s="68"/>
      <c r="K83" s="35"/>
      <c r="L83" s="35"/>
      <c r="M83" s="68"/>
      <c r="N83" s="35"/>
      <c r="O83" s="35"/>
      <c r="P83" s="68"/>
    </row>
    <row r="84" spans="1:16" ht="15" customHeight="1" x14ac:dyDescent="0.25">
      <c r="A84" s="48"/>
      <c r="C84" s="23"/>
      <c r="D84" s="35"/>
      <c r="E84" s="55"/>
      <c r="F84" s="35"/>
      <c r="G84" s="68"/>
      <c r="H84" s="35"/>
      <c r="I84" s="35"/>
      <c r="J84" s="68"/>
      <c r="K84" s="35"/>
      <c r="L84" s="35"/>
      <c r="M84" s="68"/>
      <c r="N84" s="35"/>
      <c r="O84" s="35"/>
      <c r="P84" s="68"/>
    </row>
    <row r="85" spans="1:16" ht="15" customHeight="1" x14ac:dyDescent="0.25">
      <c r="A85" s="48"/>
      <c r="C85" s="23"/>
      <c r="D85" s="35"/>
      <c r="E85" s="55"/>
      <c r="F85" s="35"/>
      <c r="G85" s="68"/>
      <c r="H85" s="35"/>
      <c r="I85" s="35"/>
      <c r="J85" s="68"/>
      <c r="K85" s="35"/>
      <c r="L85" s="35"/>
      <c r="M85" s="68"/>
      <c r="N85" s="35"/>
      <c r="O85" s="35"/>
      <c r="P85" s="68"/>
    </row>
    <row r="86" spans="1:16" ht="15" customHeight="1" x14ac:dyDescent="0.25">
      <c r="A86" s="48"/>
      <c r="C86" s="23"/>
      <c r="D86" s="35"/>
      <c r="E86" s="55"/>
      <c r="F86" s="35"/>
      <c r="G86" s="68"/>
      <c r="H86" s="35"/>
      <c r="I86" s="35"/>
      <c r="J86" s="68"/>
      <c r="K86" s="35"/>
      <c r="L86" s="35"/>
      <c r="M86" s="68"/>
      <c r="N86" s="35"/>
      <c r="O86" s="35"/>
      <c r="P86" s="68"/>
    </row>
    <row r="87" spans="1:16" ht="15" customHeight="1" x14ac:dyDescent="0.25">
      <c r="A87" s="48"/>
      <c r="C87" s="23"/>
      <c r="D87" s="35"/>
      <c r="E87" s="55"/>
      <c r="F87" s="35"/>
      <c r="G87" s="68"/>
      <c r="H87" s="35"/>
      <c r="I87" s="35"/>
      <c r="J87" s="68"/>
      <c r="K87" s="35"/>
      <c r="L87" s="35"/>
      <c r="M87" s="68"/>
      <c r="N87" s="35"/>
      <c r="O87" s="35"/>
      <c r="P87" s="68"/>
    </row>
    <row r="88" spans="1:16" ht="15" customHeight="1" x14ac:dyDescent="0.25">
      <c r="A88" s="48"/>
      <c r="C88" s="23"/>
      <c r="D88" s="35"/>
      <c r="E88" s="55"/>
      <c r="F88" s="35"/>
      <c r="G88" s="68"/>
      <c r="H88" s="35"/>
      <c r="I88" s="35"/>
      <c r="J88" s="68"/>
      <c r="K88" s="35"/>
      <c r="L88" s="35"/>
      <c r="M88" s="68"/>
      <c r="N88" s="35"/>
      <c r="O88" s="35"/>
      <c r="P88" s="68"/>
    </row>
    <row r="89" spans="1:16" ht="15" customHeight="1" x14ac:dyDescent="0.25">
      <c r="A89" s="48"/>
      <c r="C89" s="23"/>
      <c r="D89" s="35"/>
      <c r="E89" s="55"/>
      <c r="F89" s="35"/>
      <c r="G89" s="68"/>
      <c r="H89" s="35"/>
      <c r="I89" s="35"/>
      <c r="J89" s="68"/>
      <c r="K89" s="35"/>
      <c r="L89" s="35"/>
      <c r="M89" s="68"/>
      <c r="N89" s="35"/>
      <c r="O89" s="35"/>
      <c r="P89" s="68"/>
    </row>
    <row r="90" spans="1:16" ht="15" customHeight="1" x14ac:dyDescent="0.25">
      <c r="A90" s="48"/>
      <c r="C90" s="23"/>
      <c r="D90" s="35"/>
      <c r="E90" s="55"/>
      <c r="F90" s="35"/>
      <c r="G90" s="68"/>
      <c r="H90" s="35"/>
      <c r="I90" s="35"/>
      <c r="J90" s="68"/>
      <c r="K90" s="35"/>
      <c r="L90" s="35"/>
      <c r="M90" s="68"/>
      <c r="N90" s="35"/>
      <c r="O90" s="35"/>
      <c r="P90" s="68"/>
    </row>
    <row r="91" spans="1:16" ht="15" customHeight="1" x14ac:dyDescent="0.25">
      <c r="A91" s="48"/>
      <c r="C91" s="23"/>
      <c r="D91" s="35"/>
      <c r="E91" s="55"/>
      <c r="F91" s="35"/>
      <c r="G91" s="68"/>
      <c r="H91" s="35"/>
      <c r="I91" s="35"/>
      <c r="J91" s="68"/>
      <c r="K91" s="35"/>
      <c r="L91" s="35"/>
      <c r="M91" s="68"/>
      <c r="N91" s="35"/>
      <c r="O91" s="35"/>
      <c r="P91" s="68"/>
    </row>
    <row r="92" spans="1:16" ht="15" customHeight="1" x14ac:dyDescent="0.25">
      <c r="A92" s="48"/>
      <c r="C92" s="23"/>
      <c r="D92" s="35"/>
      <c r="E92" s="55"/>
      <c r="F92" s="35"/>
      <c r="G92" s="68"/>
      <c r="H92" s="35"/>
      <c r="I92" s="35"/>
      <c r="J92" s="68"/>
      <c r="K92" s="35"/>
      <c r="L92" s="35"/>
      <c r="M92" s="68"/>
      <c r="N92" s="35"/>
      <c r="O92" s="35"/>
      <c r="P92" s="68"/>
    </row>
    <row r="93" spans="1:16" ht="15" customHeight="1" x14ac:dyDescent="0.25">
      <c r="A93" s="48"/>
      <c r="C93" s="23"/>
      <c r="D93" s="35"/>
      <c r="E93" s="55"/>
      <c r="F93" s="35"/>
      <c r="G93" s="68"/>
      <c r="H93" s="35"/>
      <c r="I93" s="35"/>
      <c r="J93" s="68"/>
      <c r="K93" s="35"/>
      <c r="L93" s="35"/>
      <c r="M93" s="68"/>
      <c r="N93" s="35"/>
      <c r="O93" s="35"/>
      <c r="P93" s="68"/>
    </row>
    <row r="94" spans="1:16" ht="15" customHeight="1" x14ac:dyDescent="0.25">
      <c r="A94" s="48"/>
      <c r="C94" s="23"/>
      <c r="D94" s="35"/>
      <c r="E94" s="55"/>
      <c r="F94" s="35"/>
      <c r="G94" s="68"/>
      <c r="H94" s="35"/>
      <c r="I94" s="35"/>
      <c r="J94" s="68"/>
      <c r="K94" s="35"/>
      <c r="L94" s="35"/>
      <c r="M94" s="68"/>
      <c r="N94" s="35"/>
      <c r="O94" s="35"/>
      <c r="P94" s="68"/>
    </row>
    <row r="95" spans="1:16" ht="15" customHeight="1" x14ac:dyDescent="0.25">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100" priority="30" operator="notEqual">
      <formula>H8+K8+N8</formula>
    </cfRule>
  </conditionalFormatting>
  <conditionalFormatting sqref="D20:D30">
    <cfRule type="cellIs" dxfId="99" priority="29" operator="notEqual">
      <formula>H20+K20+N20</formula>
    </cfRule>
  </conditionalFormatting>
  <conditionalFormatting sqref="D32:D42">
    <cfRule type="cellIs" dxfId="98" priority="28" operator="notEqual">
      <formula>H32+K32+N32</formula>
    </cfRule>
  </conditionalFormatting>
  <conditionalFormatting sqref="D44:D54">
    <cfRule type="cellIs" dxfId="97" priority="27" operator="notEqual">
      <formula>H44+K44+N44</formula>
    </cfRule>
  </conditionalFormatting>
  <conditionalFormatting sqref="D56:D66">
    <cfRule type="cellIs" dxfId="96" priority="26" operator="notEqual">
      <formula>H56+K56+N56</formula>
    </cfRule>
  </conditionalFormatting>
  <conditionalFormatting sqref="D19">
    <cfRule type="cellIs" dxfId="95" priority="25" operator="notEqual">
      <formula>SUM(D8:D18)</formula>
    </cfRule>
  </conditionalFormatting>
  <conditionalFormatting sqref="D31">
    <cfRule type="cellIs" dxfId="94" priority="24" operator="notEqual">
      <formula>H31+K31+N31</formula>
    </cfRule>
  </conditionalFormatting>
  <conditionalFormatting sqref="D31">
    <cfRule type="cellIs" dxfId="93" priority="23" operator="notEqual">
      <formula>SUM(D20:D30)</formula>
    </cfRule>
  </conditionalFormatting>
  <conditionalFormatting sqref="D43">
    <cfRule type="cellIs" dxfId="92" priority="22" operator="notEqual">
      <formula>H43+K43+N43</formula>
    </cfRule>
  </conditionalFormatting>
  <conditionalFormatting sqref="D43">
    <cfRule type="cellIs" dxfId="91" priority="21" operator="notEqual">
      <formula>SUM(D32:D42)</formula>
    </cfRule>
  </conditionalFormatting>
  <conditionalFormatting sqref="D55">
    <cfRule type="cellIs" dxfId="90" priority="20" operator="notEqual">
      <formula>H55+K55+N55</formula>
    </cfRule>
  </conditionalFormatting>
  <conditionalFormatting sqref="D55">
    <cfRule type="cellIs" dxfId="89" priority="19" operator="notEqual">
      <formula>SUM(D44:D54)</formula>
    </cfRule>
  </conditionalFormatting>
  <conditionalFormatting sqref="D67">
    <cfRule type="cellIs" dxfId="88" priority="18" operator="notEqual">
      <formula>H67+K67+N67</formula>
    </cfRule>
  </conditionalFormatting>
  <conditionalFormatting sqref="D67">
    <cfRule type="cellIs" dxfId="87" priority="17" operator="notEqual">
      <formula>SUM(D56:D66)</formula>
    </cfRule>
  </conditionalFormatting>
  <conditionalFormatting sqref="H19">
    <cfRule type="cellIs" dxfId="86" priority="16" operator="notEqual">
      <formula>SUM(H8:H18)</formula>
    </cfRule>
  </conditionalFormatting>
  <conditionalFormatting sqref="K19">
    <cfRule type="cellIs" dxfId="85" priority="15" operator="notEqual">
      <formula>SUM(K8:K18)</formula>
    </cfRule>
  </conditionalFormatting>
  <conditionalFormatting sqref="N19">
    <cfRule type="cellIs" dxfId="84" priority="14" operator="notEqual">
      <formula>SUM(N8:N18)</formula>
    </cfRule>
  </conditionalFormatting>
  <conditionalFormatting sqref="H31">
    <cfRule type="cellIs" dxfId="83" priority="13" operator="notEqual">
      <formula>SUM(H20:H30)</formula>
    </cfRule>
  </conditionalFormatting>
  <conditionalFormatting sqref="K31">
    <cfRule type="cellIs" dxfId="82" priority="12" operator="notEqual">
      <formula>SUM(K20:K30)</formula>
    </cfRule>
  </conditionalFormatting>
  <conditionalFormatting sqref="N31">
    <cfRule type="cellIs" dxfId="81" priority="11" operator="notEqual">
      <formula>SUM(N20:N30)</formula>
    </cfRule>
  </conditionalFormatting>
  <conditionalFormatting sqref="H43">
    <cfRule type="cellIs" dxfId="80" priority="10" operator="notEqual">
      <formula>SUM(H32:H42)</formula>
    </cfRule>
  </conditionalFormatting>
  <conditionalFormatting sqref="K43">
    <cfRule type="cellIs" dxfId="79" priority="9" operator="notEqual">
      <formula>SUM(K32:K42)</formula>
    </cfRule>
  </conditionalFormatting>
  <conditionalFormatting sqref="N43">
    <cfRule type="cellIs" dxfId="78" priority="8" operator="notEqual">
      <formula>SUM(N32:N42)</formula>
    </cfRule>
  </conditionalFormatting>
  <conditionalFormatting sqref="H55">
    <cfRule type="cellIs" dxfId="77" priority="7" operator="notEqual">
      <formula>SUM(H44:H54)</formula>
    </cfRule>
  </conditionalFormatting>
  <conditionalFormatting sqref="K55">
    <cfRule type="cellIs" dxfId="76" priority="6" operator="notEqual">
      <formula>SUM(K44:K54)</formula>
    </cfRule>
  </conditionalFormatting>
  <conditionalFormatting sqref="N55">
    <cfRule type="cellIs" dxfId="75" priority="5" operator="notEqual">
      <formula>SUM(N44:N54)</formula>
    </cfRule>
  </conditionalFormatting>
  <conditionalFormatting sqref="H67">
    <cfRule type="cellIs" dxfId="74" priority="4" operator="notEqual">
      <formula>SUM(H56:H66)</formula>
    </cfRule>
  </conditionalFormatting>
  <conditionalFormatting sqref="K67">
    <cfRule type="cellIs" dxfId="73" priority="3" operator="notEqual">
      <formula>SUM(K56:K66)</formula>
    </cfRule>
  </conditionalFormatting>
  <conditionalFormatting sqref="N67">
    <cfRule type="cellIs" dxfId="72" priority="2" operator="notEqual">
      <formula>SUM(N56:N66)</formula>
    </cfRule>
  </conditionalFormatting>
  <conditionalFormatting sqref="D32:D43">
    <cfRule type="cellIs" dxfId="7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M35"/>
  <sheetViews>
    <sheetView workbookViewId="0"/>
  </sheetViews>
  <sheetFormatPr baseColWidth="10" defaultColWidth="15.7109375" defaultRowHeight="11.4" x14ac:dyDescent="0.25"/>
  <cols>
    <col min="1" max="1" width="6.7109375" style="6" customWidth="1"/>
    <col min="2" max="2" width="35.85546875" style="6" customWidth="1"/>
    <col min="3" max="3" width="50.85546875" style="6" customWidth="1"/>
    <col min="4" max="254" width="15.7109375" style="6"/>
    <col min="255" max="255" width="6.7109375" style="6" customWidth="1"/>
    <col min="256" max="256" width="33.42578125" style="6" bestFit="1" customWidth="1"/>
    <col min="257" max="257" width="1.7109375" style="6" customWidth="1"/>
    <col min="258" max="258" width="60" style="6" bestFit="1" customWidth="1"/>
    <col min="259" max="510" width="15.7109375" style="6"/>
    <col min="511" max="511" width="6.7109375" style="6" customWidth="1"/>
    <col min="512" max="512" width="33.42578125" style="6" bestFit="1" customWidth="1"/>
    <col min="513" max="513" width="1.7109375" style="6" customWidth="1"/>
    <col min="514" max="514" width="60" style="6" bestFit="1" customWidth="1"/>
    <col min="515" max="766" width="15.7109375" style="6"/>
    <col min="767" max="767" width="6.7109375" style="6" customWidth="1"/>
    <col min="768" max="768" width="33.42578125" style="6" bestFit="1" customWidth="1"/>
    <col min="769" max="769" width="1.7109375" style="6" customWidth="1"/>
    <col min="770" max="770" width="60" style="6" bestFit="1" customWidth="1"/>
    <col min="771" max="1022" width="15.7109375" style="6"/>
    <col min="1023" max="1023" width="6.7109375" style="6" customWidth="1"/>
    <col min="1024" max="1024" width="33.42578125" style="6" bestFit="1" customWidth="1"/>
    <col min="1025" max="1025" width="1.7109375" style="6" customWidth="1"/>
    <col min="1026" max="1026" width="60" style="6" bestFit="1" customWidth="1"/>
    <col min="1027" max="1278" width="15.7109375" style="6"/>
    <col min="1279" max="1279" width="6.7109375" style="6" customWidth="1"/>
    <col min="1280" max="1280" width="33.42578125" style="6" bestFit="1" customWidth="1"/>
    <col min="1281" max="1281" width="1.7109375" style="6" customWidth="1"/>
    <col min="1282" max="1282" width="60" style="6" bestFit="1" customWidth="1"/>
    <col min="1283" max="1534" width="15.7109375" style="6"/>
    <col min="1535" max="1535" width="6.7109375" style="6" customWidth="1"/>
    <col min="1536" max="1536" width="33.42578125" style="6" bestFit="1" customWidth="1"/>
    <col min="1537" max="1537" width="1.7109375" style="6" customWidth="1"/>
    <col min="1538" max="1538" width="60" style="6" bestFit="1" customWidth="1"/>
    <col min="1539" max="1790" width="15.7109375" style="6"/>
    <col min="1791" max="1791" width="6.7109375" style="6" customWidth="1"/>
    <col min="1792" max="1792" width="33.42578125" style="6" bestFit="1" customWidth="1"/>
    <col min="1793" max="1793" width="1.7109375" style="6" customWidth="1"/>
    <col min="1794" max="1794" width="60" style="6" bestFit="1" customWidth="1"/>
    <col min="1795" max="2046" width="15.7109375" style="6"/>
    <col min="2047" max="2047" width="6.7109375" style="6" customWidth="1"/>
    <col min="2048" max="2048" width="33.42578125" style="6" bestFit="1" customWidth="1"/>
    <col min="2049" max="2049" width="1.7109375" style="6" customWidth="1"/>
    <col min="2050" max="2050" width="60" style="6" bestFit="1" customWidth="1"/>
    <col min="2051" max="2302" width="15.7109375" style="6"/>
    <col min="2303" max="2303" width="6.7109375" style="6" customWidth="1"/>
    <col min="2304" max="2304" width="33.42578125" style="6" bestFit="1" customWidth="1"/>
    <col min="2305" max="2305" width="1.7109375" style="6" customWidth="1"/>
    <col min="2306" max="2306" width="60" style="6" bestFit="1" customWidth="1"/>
    <col min="2307" max="2558" width="15.7109375" style="6"/>
    <col min="2559" max="2559" width="6.7109375" style="6" customWidth="1"/>
    <col min="2560" max="2560" width="33.42578125" style="6" bestFit="1" customWidth="1"/>
    <col min="2561" max="2561" width="1.7109375" style="6" customWidth="1"/>
    <col min="2562" max="2562" width="60" style="6" bestFit="1" customWidth="1"/>
    <col min="2563" max="2814" width="15.7109375" style="6"/>
    <col min="2815" max="2815" width="6.7109375" style="6" customWidth="1"/>
    <col min="2816" max="2816" width="33.42578125" style="6" bestFit="1" customWidth="1"/>
    <col min="2817" max="2817" width="1.7109375" style="6" customWidth="1"/>
    <col min="2818" max="2818" width="60" style="6" bestFit="1" customWidth="1"/>
    <col min="2819" max="3070" width="15.7109375" style="6"/>
    <col min="3071" max="3071" width="6.7109375" style="6" customWidth="1"/>
    <col min="3072" max="3072" width="33.42578125" style="6" bestFit="1" customWidth="1"/>
    <col min="3073" max="3073" width="1.7109375" style="6" customWidth="1"/>
    <col min="3074" max="3074" width="60" style="6" bestFit="1" customWidth="1"/>
    <col min="3075" max="3326" width="15.7109375" style="6"/>
    <col min="3327" max="3327" width="6.7109375" style="6" customWidth="1"/>
    <col min="3328" max="3328" width="33.42578125" style="6" bestFit="1" customWidth="1"/>
    <col min="3329" max="3329" width="1.7109375" style="6" customWidth="1"/>
    <col min="3330" max="3330" width="60" style="6" bestFit="1" customWidth="1"/>
    <col min="3331" max="3582" width="15.7109375" style="6"/>
    <col min="3583" max="3583" width="6.7109375" style="6" customWidth="1"/>
    <col min="3584" max="3584" width="33.42578125" style="6" bestFit="1" customWidth="1"/>
    <col min="3585" max="3585" width="1.7109375" style="6" customWidth="1"/>
    <col min="3586" max="3586" width="60" style="6" bestFit="1" customWidth="1"/>
    <col min="3587" max="3838" width="15.7109375" style="6"/>
    <col min="3839" max="3839" width="6.7109375" style="6" customWidth="1"/>
    <col min="3840" max="3840" width="33.42578125" style="6" bestFit="1" customWidth="1"/>
    <col min="3841" max="3841" width="1.7109375" style="6" customWidth="1"/>
    <col min="3842" max="3842" width="60" style="6" bestFit="1" customWidth="1"/>
    <col min="3843" max="4094" width="15.7109375" style="6"/>
    <col min="4095" max="4095" width="6.7109375" style="6" customWidth="1"/>
    <col min="4096" max="4096" width="33.42578125" style="6" bestFit="1" customWidth="1"/>
    <col min="4097" max="4097" width="1.7109375" style="6" customWidth="1"/>
    <col min="4098" max="4098" width="60" style="6" bestFit="1" customWidth="1"/>
    <col min="4099" max="4350" width="15.7109375" style="6"/>
    <col min="4351" max="4351" width="6.7109375" style="6" customWidth="1"/>
    <col min="4352" max="4352" width="33.42578125" style="6" bestFit="1" customWidth="1"/>
    <col min="4353" max="4353" width="1.7109375" style="6" customWidth="1"/>
    <col min="4354" max="4354" width="60" style="6" bestFit="1" customWidth="1"/>
    <col min="4355" max="4606" width="15.7109375" style="6"/>
    <col min="4607" max="4607" width="6.7109375" style="6" customWidth="1"/>
    <col min="4608" max="4608" width="33.42578125" style="6" bestFit="1" customWidth="1"/>
    <col min="4609" max="4609" width="1.7109375" style="6" customWidth="1"/>
    <col min="4610" max="4610" width="60" style="6" bestFit="1" customWidth="1"/>
    <col min="4611" max="4862" width="15.7109375" style="6"/>
    <col min="4863" max="4863" width="6.7109375" style="6" customWidth="1"/>
    <col min="4864" max="4864" width="33.42578125" style="6" bestFit="1" customWidth="1"/>
    <col min="4865" max="4865" width="1.7109375" style="6" customWidth="1"/>
    <col min="4866" max="4866" width="60" style="6" bestFit="1" customWidth="1"/>
    <col min="4867" max="5118" width="15.7109375" style="6"/>
    <col min="5119" max="5119" width="6.7109375" style="6" customWidth="1"/>
    <col min="5120" max="5120" width="33.42578125" style="6" bestFit="1" customWidth="1"/>
    <col min="5121" max="5121" width="1.7109375" style="6" customWidth="1"/>
    <col min="5122" max="5122" width="60" style="6" bestFit="1" customWidth="1"/>
    <col min="5123" max="5374" width="15.7109375" style="6"/>
    <col min="5375" max="5375" width="6.7109375" style="6" customWidth="1"/>
    <col min="5376" max="5376" width="33.42578125" style="6" bestFit="1" customWidth="1"/>
    <col min="5377" max="5377" width="1.7109375" style="6" customWidth="1"/>
    <col min="5378" max="5378" width="60" style="6" bestFit="1" customWidth="1"/>
    <col min="5379" max="5630" width="15.7109375" style="6"/>
    <col min="5631" max="5631" width="6.7109375" style="6" customWidth="1"/>
    <col min="5632" max="5632" width="33.42578125" style="6" bestFit="1" customWidth="1"/>
    <col min="5633" max="5633" width="1.7109375" style="6" customWidth="1"/>
    <col min="5634" max="5634" width="60" style="6" bestFit="1" customWidth="1"/>
    <col min="5635" max="5886" width="15.7109375" style="6"/>
    <col min="5887" max="5887" width="6.7109375" style="6" customWidth="1"/>
    <col min="5888" max="5888" width="33.42578125" style="6" bestFit="1" customWidth="1"/>
    <col min="5889" max="5889" width="1.7109375" style="6" customWidth="1"/>
    <col min="5890" max="5890" width="60" style="6" bestFit="1" customWidth="1"/>
    <col min="5891" max="6142" width="15.7109375" style="6"/>
    <col min="6143" max="6143" width="6.7109375" style="6" customWidth="1"/>
    <col min="6144" max="6144" width="33.42578125" style="6" bestFit="1" customWidth="1"/>
    <col min="6145" max="6145" width="1.7109375" style="6" customWidth="1"/>
    <col min="6146" max="6146" width="60" style="6" bestFit="1" customWidth="1"/>
    <col min="6147" max="6398" width="15.7109375" style="6"/>
    <col min="6399" max="6399" width="6.7109375" style="6" customWidth="1"/>
    <col min="6400" max="6400" width="33.42578125" style="6" bestFit="1" customWidth="1"/>
    <col min="6401" max="6401" width="1.7109375" style="6" customWidth="1"/>
    <col min="6402" max="6402" width="60" style="6" bestFit="1" customWidth="1"/>
    <col min="6403" max="6654" width="15.7109375" style="6"/>
    <col min="6655" max="6655" width="6.7109375" style="6" customWidth="1"/>
    <col min="6656" max="6656" width="33.42578125" style="6" bestFit="1" customWidth="1"/>
    <col min="6657" max="6657" width="1.7109375" style="6" customWidth="1"/>
    <col min="6658" max="6658" width="60" style="6" bestFit="1" customWidth="1"/>
    <col min="6659" max="6910" width="15.7109375" style="6"/>
    <col min="6911" max="6911" width="6.7109375" style="6" customWidth="1"/>
    <col min="6912" max="6912" width="33.42578125" style="6" bestFit="1" customWidth="1"/>
    <col min="6913" max="6913" width="1.7109375" style="6" customWidth="1"/>
    <col min="6914" max="6914" width="60" style="6" bestFit="1" customWidth="1"/>
    <col min="6915" max="7166" width="15.7109375" style="6"/>
    <col min="7167" max="7167" width="6.7109375" style="6" customWidth="1"/>
    <col min="7168" max="7168" width="33.42578125" style="6" bestFit="1" customWidth="1"/>
    <col min="7169" max="7169" width="1.7109375" style="6" customWidth="1"/>
    <col min="7170" max="7170" width="60" style="6" bestFit="1" customWidth="1"/>
    <col min="7171" max="7422" width="15.7109375" style="6"/>
    <col min="7423" max="7423" width="6.7109375" style="6" customWidth="1"/>
    <col min="7424" max="7424" width="33.42578125" style="6" bestFit="1" customWidth="1"/>
    <col min="7425" max="7425" width="1.7109375" style="6" customWidth="1"/>
    <col min="7426" max="7426" width="60" style="6" bestFit="1" customWidth="1"/>
    <col min="7427" max="7678" width="15.7109375" style="6"/>
    <col min="7679" max="7679" width="6.7109375" style="6" customWidth="1"/>
    <col min="7680" max="7680" width="33.42578125" style="6" bestFit="1" customWidth="1"/>
    <col min="7681" max="7681" width="1.7109375" style="6" customWidth="1"/>
    <col min="7682" max="7682" width="60" style="6" bestFit="1" customWidth="1"/>
    <col min="7683" max="7934" width="15.7109375" style="6"/>
    <col min="7935" max="7935" width="6.7109375" style="6" customWidth="1"/>
    <col min="7936" max="7936" width="33.42578125" style="6" bestFit="1" customWidth="1"/>
    <col min="7937" max="7937" width="1.7109375" style="6" customWidth="1"/>
    <col min="7938" max="7938" width="60" style="6" bestFit="1" customWidth="1"/>
    <col min="7939" max="8190" width="15.7109375" style="6"/>
    <col min="8191" max="8191" width="6.7109375" style="6" customWidth="1"/>
    <col min="8192" max="8192" width="33.42578125" style="6" bestFit="1" customWidth="1"/>
    <col min="8193" max="8193" width="1.7109375" style="6" customWidth="1"/>
    <col min="8194" max="8194" width="60" style="6" bestFit="1" customWidth="1"/>
    <col min="8195" max="8446" width="15.7109375" style="6"/>
    <col min="8447" max="8447" width="6.7109375" style="6" customWidth="1"/>
    <col min="8448" max="8448" width="33.42578125" style="6" bestFit="1" customWidth="1"/>
    <col min="8449" max="8449" width="1.7109375" style="6" customWidth="1"/>
    <col min="8450" max="8450" width="60" style="6" bestFit="1" customWidth="1"/>
    <col min="8451" max="8702" width="15.7109375" style="6"/>
    <col min="8703" max="8703" width="6.7109375" style="6" customWidth="1"/>
    <col min="8704" max="8704" width="33.42578125" style="6" bestFit="1" customWidth="1"/>
    <col min="8705" max="8705" width="1.7109375" style="6" customWidth="1"/>
    <col min="8706" max="8706" width="60" style="6" bestFit="1" customWidth="1"/>
    <col min="8707" max="8958" width="15.7109375" style="6"/>
    <col min="8959" max="8959" width="6.7109375" style="6" customWidth="1"/>
    <col min="8960" max="8960" width="33.42578125" style="6" bestFit="1" customWidth="1"/>
    <col min="8961" max="8961" width="1.7109375" style="6" customWidth="1"/>
    <col min="8962" max="8962" width="60" style="6" bestFit="1" customWidth="1"/>
    <col min="8963" max="9214" width="15.7109375" style="6"/>
    <col min="9215" max="9215" width="6.7109375" style="6" customWidth="1"/>
    <col min="9216" max="9216" width="33.42578125" style="6" bestFit="1" customWidth="1"/>
    <col min="9217" max="9217" width="1.7109375" style="6" customWidth="1"/>
    <col min="9218" max="9218" width="60" style="6" bestFit="1" customWidth="1"/>
    <col min="9219" max="9470" width="15.7109375" style="6"/>
    <col min="9471" max="9471" width="6.7109375" style="6" customWidth="1"/>
    <col min="9472" max="9472" width="33.42578125" style="6" bestFit="1" customWidth="1"/>
    <col min="9473" max="9473" width="1.7109375" style="6" customWidth="1"/>
    <col min="9474" max="9474" width="60" style="6" bestFit="1" customWidth="1"/>
    <col min="9475" max="9726" width="15.7109375" style="6"/>
    <col min="9727" max="9727" width="6.7109375" style="6" customWidth="1"/>
    <col min="9728" max="9728" width="33.42578125" style="6" bestFit="1" customWidth="1"/>
    <col min="9729" max="9729" width="1.7109375" style="6" customWidth="1"/>
    <col min="9730" max="9730" width="60" style="6" bestFit="1" customWidth="1"/>
    <col min="9731" max="9982" width="15.7109375" style="6"/>
    <col min="9983" max="9983" width="6.7109375" style="6" customWidth="1"/>
    <col min="9984" max="9984" width="33.42578125" style="6" bestFit="1" customWidth="1"/>
    <col min="9985" max="9985" width="1.7109375" style="6" customWidth="1"/>
    <col min="9986" max="9986" width="60" style="6" bestFit="1" customWidth="1"/>
    <col min="9987" max="10238" width="15.7109375" style="6"/>
    <col min="10239" max="10239" width="6.7109375" style="6" customWidth="1"/>
    <col min="10240" max="10240" width="33.42578125" style="6" bestFit="1" customWidth="1"/>
    <col min="10241" max="10241" width="1.7109375" style="6" customWidth="1"/>
    <col min="10242" max="10242" width="60" style="6" bestFit="1" customWidth="1"/>
    <col min="10243" max="10494" width="15.7109375" style="6"/>
    <col min="10495" max="10495" width="6.7109375" style="6" customWidth="1"/>
    <col min="10496" max="10496" width="33.42578125" style="6" bestFit="1" customWidth="1"/>
    <col min="10497" max="10497" width="1.7109375" style="6" customWidth="1"/>
    <col min="10498" max="10498" width="60" style="6" bestFit="1" customWidth="1"/>
    <col min="10499" max="10750" width="15.7109375" style="6"/>
    <col min="10751" max="10751" width="6.7109375" style="6" customWidth="1"/>
    <col min="10752" max="10752" width="33.42578125" style="6" bestFit="1" customWidth="1"/>
    <col min="10753" max="10753" width="1.7109375" style="6" customWidth="1"/>
    <col min="10754" max="10754" width="60" style="6" bestFit="1" customWidth="1"/>
    <col min="10755" max="11006" width="15.7109375" style="6"/>
    <col min="11007" max="11007" width="6.7109375" style="6" customWidth="1"/>
    <col min="11008" max="11008" width="33.42578125" style="6" bestFit="1" customWidth="1"/>
    <col min="11009" max="11009" width="1.7109375" style="6" customWidth="1"/>
    <col min="11010" max="11010" width="60" style="6" bestFit="1" customWidth="1"/>
    <col min="11011" max="11262" width="15.7109375" style="6"/>
    <col min="11263" max="11263" width="6.7109375" style="6" customWidth="1"/>
    <col min="11264" max="11264" width="33.42578125" style="6" bestFit="1" customWidth="1"/>
    <col min="11265" max="11265" width="1.7109375" style="6" customWidth="1"/>
    <col min="11266" max="11266" width="60" style="6" bestFit="1" customWidth="1"/>
    <col min="11267" max="11518" width="15.7109375" style="6"/>
    <col min="11519" max="11519" width="6.7109375" style="6" customWidth="1"/>
    <col min="11520" max="11520" width="33.42578125" style="6" bestFit="1" customWidth="1"/>
    <col min="11521" max="11521" width="1.7109375" style="6" customWidth="1"/>
    <col min="11522" max="11522" width="60" style="6" bestFit="1" customWidth="1"/>
    <col min="11523" max="11774" width="15.7109375" style="6"/>
    <col min="11775" max="11775" width="6.7109375" style="6" customWidth="1"/>
    <col min="11776" max="11776" width="33.42578125" style="6" bestFit="1" customWidth="1"/>
    <col min="11777" max="11777" width="1.7109375" style="6" customWidth="1"/>
    <col min="11778" max="11778" width="60" style="6" bestFit="1" customWidth="1"/>
    <col min="11779" max="12030" width="15.7109375" style="6"/>
    <col min="12031" max="12031" width="6.7109375" style="6" customWidth="1"/>
    <col min="12032" max="12032" width="33.42578125" style="6" bestFit="1" customWidth="1"/>
    <col min="12033" max="12033" width="1.7109375" style="6" customWidth="1"/>
    <col min="12034" max="12034" width="60" style="6" bestFit="1" customWidth="1"/>
    <col min="12035" max="12286" width="15.7109375" style="6"/>
    <col min="12287" max="12287" width="6.7109375" style="6" customWidth="1"/>
    <col min="12288" max="12288" width="33.42578125" style="6" bestFit="1" customWidth="1"/>
    <col min="12289" max="12289" width="1.7109375" style="6" customWidth="1"/>
    <col min="12290" max="12290" width="60" style="6" bestFit="1" customWidth="1"/>
    <col min="12291" max="12542" width="15.7109375" style="6"/>
    <col min="12543" max="12543" width="6.7109375" style="6" customWidth="1"/>
    <col min="12544" max="12544" width="33.42578125" style="6" bestFit="1" customWidth="1"/>
    <col min="12545" max="12545" width="1.7109375" style="6" customWidth="1"/>
    <col min="12546" max="12546" width="60" style="6" bestFit="1" customWidth="1"/>
    <col min="12547" max="12798" width="15.7109375" style="6"/>
    <col min="12799" max="12799" width="6.7109375" style="6" customWidth="1"/>
    <col min="12800" max="12800" width="33.42578125" style="6" bestFit="1" customWidth="1"/>
    <col min="12801" max="12801" width="1.7109375" style="6" customWidth="1"/>
    <col min="12802" max="12802" width="60" style="6" bestFit="1" customWidth="1"/>
    <col min="12803" max="13054" width="15.7109375" style="6"/>
    <col min="13055" max="13055" width="6.7109375" style="6" customWidth="1"/>
    <col min="13056" max="13056" width="33.42578125" style="6" bestFit="1" customWidth="1"/>
    <col min="13057" max="13057" width="1.7109375" style="6" customWidth="1"/>
    <col min="13058" max="13058" width="60" style="6" bestFit="1" customWidth="1"/>
    <col min="13059" max="13310" width="15.7109375" style="6"/>
    <col min="13311" max="13311" width="6.7109375" style="6" customWidth="1"/>
    <col min="13312" max="13312" width="33.42578125" style="6" bestFit="1" customWidth="1"/>
    <col min="13313" max="13313" width="1.7109375" style="6" customWidth="1"/>
    <col min="13314" max="13314" width="60" style="6" bestFit="1" customWidth="1"/>
    <col min="13315" max="13566" width="15.7109375" style="6"/>
    <col min="13567" max="13567" width="6.7109375" style="6" customWidth="1"/>
    <col min="13568" max="13568" width="33.42578125" style="6" bestFit="1" customWidth="1"/>
    <col min="13569" max="13569" width="1.7109375" style="6" customWidth="1"/>
    <col min="13570" max="13570" width="60" style="6" bestFit="1" customWidth="1"/>
    <col min="13571" max="13822" width="15.7109375" style="6"/>
    <col min="13823" max="13823" width="6.7109375" style="6" customWidth="1"/>
    <col min="13824" max="13824" width="33.42578125" style="6" bestFit="1" customWidth="1"/>
    <col min="13825" max="13825" width="1.7109375" style="6" customWidth="1"/>
    <col min="13826" max="13826" width="60" style="6" bestFit="1" customWidth="1"/>
    <col min="13827" max="14078" width="15.7109375" style="6"/>
    <col min="14079" max="14079" width="6.7109375" style="6" customWidth="1"/>
    <col min="14080" max="14080" width="33.42578125" style="6" bestFit="1" customWidth="1"/>
    <col min="14081" max="14081" width="1.7109375" style="6" customWidth="1"/>
    <col min="14082" max="14082" width="60" style="6" bestFit="1" customWidth="1"/>
    <col min="14083" max="14334" width="15.7109375" style="6"/>
    <col min="14335" max="14335" width="6.7109375" style="6" customWidth="1"/>
    <col min="14336" max="14336" width="33.42578125" style="6" bestFit="1" customWidth="1"/>
    <col min="14337" max="14337" width="1.7109375" style="6" customWidth="1"/>
    <col min="14338" max="14338" width="60" style="6" bestFit="1" customWidth="1"/>
    <col min="14339" max="14590" width="15.7109375" style="6"/>
    <col min="14591" max="14591" width="6.7109375" style="6" customWidth="1"/>
    <col min="14592" max="14592" width="33.42578125" style="6" bestFit="1" customWidth="1"/>
    <col min="14593" max="14593" width="1.7109375" style="6" customWidth="1"/>
    <col min="14594" max="14594" width="60" style="6" bestFit="1" customWidth="1"/>
    <col min="14595" max="14846" width="15.7109375" style="6"/>
    <col min="14847" max="14847" width="6.7109375" style="6" customWidth="1"/>
    <col min="14848" max="14848" width="33.42578125" style="6" bestFit="1" customWidth="1"/>
    <col min="14849" max="14849" width="1.7109375" style="6" customWidth="1"/>
    <col min="14850" max="14850" width="60" style="6" bestFit="1" customWidth="1"/>
    <col min="14851" max="15102" width="15.7109375" style="6"/>
    <col min="15103" max="15103" width="6.7109375" style="6" customWidth="1"/>
    <col min="15104" max="15104" width="33.42578125" style="6" bestFit="1" customWidth="1"/>
    <col min="15105" max="15105" width="1.7109375" style="6" customWidth="1"/>
    <col min="15106" max="15106" width="60" style="6" bestFit="1" customWidth="1"/>
    <col min="15107" max="15358" width="15.7109375" style="6"/>
    <col min="15359" max="15359" width="6.7109375" style="6" customWidth="1"/>
    <col min="15360" max="15360" width="33.42578125" style="6" bestFit="1" customWidth="1"/>
    <col min="15361" max="15361" width="1.7109375" style="6" customWidth="1"/>
    <col min="15362" max="15362" width="60" style="6" bestFit="1" customWidth="1"/>
    <col min="15363" max="15614" width="15.7109375" style="6"/>
    <col min="15615" max="15615" width="6.7109375" style="6" customWidth="1"/>
    <col min="15616" max="15616" width="33.42578125" style="6" bestFit="1" customWidth="1"/>
    <col min="15617" max="15617" width="1.7109375" style="6" customWidth="1"/>
    <col min="15618" max="15618" width="60" style="6" bestFit="1" customWidth="1"/>
    <col min="15619" max="15870" width="15.7109375" style="6"/>
    <col min="15871" max="15871" width="6.7109375" style="6" customWidth="1"/>
    <col min="15872" max="15872" width="33.42578125" style="6" bestFit="1" customWidth="1"/>
    <col min="15873" max="15873" width="1.7109375" style="6" customWidth="1"/>
    <col min="15874" max="15874" width="60" style="6" bestFit="1" customWidth="1"/>
    <col min="15875" max="16126" width="15.7109375" style="6"/>
    <col min="16127" max="16127" width="6.7109375" style="6" customWidth="1"/>
    <col min="16128" max="16128" width="33.42578125" style="6" bestFit="1" customWidth="1"/>
    <col min="16129" max="16129" width="1.7109375" style="6" customWidth="1"/>
    <col min="16130" max="16130" width="60" style="6" bestFit="1" customWidth="1"/>
    <col min="16131" max="16384" width="15.7109375" style="6"/>
  </cols>
  <sheetData>
    <row r="4" spans="1:9" s="4" customFormat="1" ht="27.6" customHeight="1" x14ac:dyDescent="0.25">
      <c r="C4" s="90" t="s">
        <v>82</v>
      </c>
      <c r="D4" s="90"/>
      <c r="E4" s="90"/>
      <c r="F4" s="90"/>
      <c r="G4" s="90"/>
      <c r="H4" s="90"/>
      <c r="I4" s="90"/>
    </row>
    <row r="5" spans="1:9" s="5" customFormat="1" ht="16.2" customHeight="1" x14ac:dyDescent="0.25">
      <c r="C5" s="90"/>
      <c r="D5" s="90"/>
      <c r="E5" s="90"/>
      <c r="F5" s="90"/>
      <c r="G5" s="90"/>
      <c r="H5" s="90"/>
      <c r="I5" s="90"/>
    </row>
    <row r="6" spans="1:9" ht="16.2" x14ac:dyDescent="0.25">
      <c r="C6" s="94" t="str">
        <f>CONCATENATE(Indice!D6," ",Indice!E6)</f>
        <v>DICIEMBRE 2020 Y DICIEMBRE 2021</v>
      </c>
      <c r="D6" s="94"/>
      <c r="E6" s="94"/>
      <c r="F6" s="94"/>
      <c r="G6" s="94"/>
      <c r="H6" s="94"/>
      <c r="I6" s="94"/>
    </row>
    <row r="7" spans="1:9" ht="19.8" x14ac:dyDescent="0.25">
      <c r="A7" s="89"/>
      <c r="B7" s="89"/>
      <c r="C7" s="89"/>
      <c r="D7" s="89"/>
      <c r="E7" s="89"/>
    </row>
    <row r="8" spans="1:9" s="5" customFormat="1" ht="17.399999999999999" x14ac:dyDescent="0.25">
      <c r="B8" s="16" t="s">
        <v>4</v>
      </c>
      <c r="C8" s="12"/>
    </row>
    <row r="9" spans="1:9" x14ac:dyDescent="0.25">
      <c r="B9" s="7"/>
      <c r="C9" s="7"/>
    </row>
    <row r="10" spans="1:9" s="14" customFormat="1" ht="20.399999999999999" customHeight="1" thickBot="1" x14ac:dyDescent="0.3">
      <c r="B10" s="25" t="s">
        <v>5</v>
      </c>
      <c r="C10" s="92" t="s">
        <v>6</v>
      </c>
      <c r="D10" s="93"/>
      <c r="E10" s="93"/>
      <c r="F10" s="93"/>
      <c r="G10" s="93"/>
      <c r="H10" s="93"/>
    </row>
    <row r="11" spans="1:9" s="14" customFormat="1" ht="7.2" customHeight="1" thickTop="1" x14ac:dyDescent="0.25">
      <c r="B11" s="18"/>
      <c r="C11" s="29"/>
      <c r="D11" s="18"/>
      <c r="E11" s="18"/>
      <c r="F11" s="30"/>
      <c r="G11" s="30"/>
      <c r="H11" s="30"/>
    </row>
    <row r="12" spans="1:9" s="30" customFormat="1" ht="133.80000000000001" customHeight="1" x14ac:dyDescent="0.25">
      <c r="B12" s="31">
        <v>1</v>
      </c>
      <c r="C12" s="97" t="s">
        <v>102</v>
      </c>
      <c r="D12" s="98"/>
      <c r="E12" s="98"/>
      <c r="F12" s="98"/>
      <c r="G12" s="98"/>
      <c r="H12" s="98"/>
    </row>
    <row r="13" spans="1:9" s="14" customFormat="1" ht="88.2" customHeight="1" x14ac:dyDescent="0.25">
      <c r="B13" s="31">
        <v>2</v>
      </c>
      <c r="C13" s="97" t="s">
        <v>79</v>
      </c>
      <c r="D13" s="98"/>
      <c r="E13" s="98"/>
      <c r="F13" s="98"/>
      <c r="G13" s="98"/>
      <c r="H13" s="98"/>
    </row>
    <row r="14" spans="1:9" s="14" customFormat="1" ht="88.2" customHeight="1" x14ac:dyDescent="0.25">
      <c r="B14" s="32">
        <v>3</v>
      </c>
      <c r="C14" s="95" t="s">
        <v>80</v>
      </c>
      <c r="D14" s="96"/>
      <c r="E14" s="96"/>
      <c r="F14" s="96"/>
      <c r="G14" s="96"/>
      <c r="H14" s="96"/>
    </row>
    <row r="15" spans="1:9" s="14" customFormat="1" ht="46.2" customHeight="1" x14ac:dyDescent="0.25">
      <c r="B15" s="32">
        <v>4</v>
      </c>
      <c r="C15" s="95" t="s">
        <v>32</v>
      </c>
      <c r="D15" s="96"/>
      <c r="E15" s="96"/>
      <c r="F15" s="96"/>
      <c r="G15" s="96"/>
      <c r="H15" s="96"/>
    </row>
    <row r="16" spans="1:9" s="14" customFormat="1" ht="75.599999999999994" customHeight="1" x14ac:dyDescent="0.25">
      <c r="B16" s="32">
        <v>5</v>
      </c>
      <c r="C16" s="95" t="s">
        <v>81</v>
      </c>
      <c r="D16" s="96"/>
      <c r="E16" s="96"/>
      <c r="F16" s="96"/>
      <c r="G16" s="96"/>
      <c r="H16" s="96"/>
    </row>
    <row r="17" spans="2:9" s="14" customFormat="1" ht="46.8" customHeight="1" x14ac:dyDescent="0.25">
      <c r="B17" s="32">
        <v>6</v>
      </c>
      <c r="C17" s="95" t="s">
        <v>103</v>
      </c>
      <c r="D17" s="96"/>
      <c r="E17" s="96"/>
      <c r="F17" s="96"/>
      <c r="G17" s="96"/>
      <c r="H17" s="96"/>
    </row>
    <row r="18" spans="2:9" s="14" customFormat="1" ht="46.2" customHeight="1" x14ac:dyDescent="0.25">
      <c r="B18" s="32">
        <v>7</v>
      </c>
      <c r="C18" s="99" t="s">
        <v>10</v>
      </c>
      <c r="D18" s="100"/>
      <c r="E18" s="100"/>
      <c r="F18" s="100"/>
      <c r="G18" s="100"/>
      <c r="H18" s="100"/>
    </row>
    <row r="19" spans="2:9" s="14" customFormat="1" ht="46.2" customHeight="1" x14ac:dyDescent="0.25">
      <c r="B19" s="32">
        <v>8</v>
      </c>
      <c r="C19" s="95" t="s">
        <v>7</v>
      </c>
      <c r="D19" s="96"/>
      <c r="E19" s="96"/>
      <c r="F19" s="96"/>
      <c r="G19" s="96"/>
      <c r="H19" s="96"/>
    </row>
    <row r="20" spans="2:9" s="14" customFormat="1" ht="46.2" customHeight="1" x14ac:dyDescent="0.25">
      <c r="B20" s="32">
        <v>9</v>
      </c>
      <c r="C20" s="95" t="s">
        <v>8</v>
      </c>
      <c r="D20" s="96"/>
      <c r="E20" s="96"/>
      <c r="F20" s="96"/>
      <c r="G20" s="96"/>
      <c r="H20" s="96"/>
    </row>
    <row r="21" spans="2:9" ht="10.050000000000001" customHeight="1" x14ac:dyDescent="0.25">
      <c r="B21" s="13"/>
      <c r="C21" s="17"/>
      <c r="D21" s="17"/>
      <c r="E21" s="17"/>
      <c r="F21" s="17"/>
      <c r="G21" s="17"/>
      <c r="H21" s="17"/>
      <c r="I21" s="33"/>
    </row>
    <row r="23" spans="2:9" s="22" customFormat="1" ht="15" customHeight="1" x14ac:dyDescent="0.25">
      <c r="B23" s="8"/>
      <c r="C23" s="8"/>
      <c r="D23" s="8"/>
      <c r="E23" s="8"/>
      <c r="F23" s="8"/>
      <c r="G23" s="8"/>
    </row>
    <row r="24" spans="2:9" ht="15" customHeight="1" x14ac:dyDescent="0.25">
      <c r="B24" s="8"/>
      <c r="C24" s="8"/>
      <c r="D24" s="8"/>
      <c r="E24" s="8"/>
      <c r="F24" s="8"/>
      <c r="G24" s="8"/>
    </row>
    <row r="25" spans="2:9" ht="15" customHeight="1" x14ac:dyDescent="0.25">
      <c r="B25" s="8"/>
      <c r="C25" s="8"/>
      <c r="D25" s="8"/>
      <c r="E25" s="8"/>
      <c r="F25" s="8"/>
      <c r="G25" s="8"/>
    </row>
    <row r="32" spans="2:9" x14ac:dyDescent="0.25">
      <c r="F32" s="9"/>
      <c r="G32" s="9"/>
    </row>
    <row r="33" spans="3:13" x14ac:dyDescent="0.25">
      <c r="C33" s="10"/>
      <c r="D33" s="10"/>
      <c r="E33" s="10"/>
      <c r="F33" s="10"/>
      <c r="G33" s="9"/>
    </row>
    <row r="34" spans="3:13" x14ac:dyDescent="0.25">
      <c r="C34" s="10"/>
      <c r="D34" s="10"/>
      <c r="E34" s="10"/>
      <c r="F34" s="10"/>
      <c r="G34" s="9"/>
    </row>
    <row r="35" spans="3:13" x14ac:dyDescent="0.25">
      <c r="C35" s="11"/>
      <c r="D35" s="11"/>
      <c r="E35" s="11"/>
      <c r="F35" s="11"/>
      <c r="G35" s="11"/>
      <c r="H35" s="11"/>
      <c r="I35" s="11"/>
      <c r="J35" s="11"/>
      <c r="K35" s="11"/>
      <c r="L35" s="11"/>
      <c r="M35" s="11"/>
    </row>
  </sheetData>
  <mergeCells count="13">
    <mergeCell ref="C20:H20"/>
    <mergeCell ref="A7:E7"/>
    <mergeCell ref="C10:H10"/>
    <mergeCell ref="C13:H13"/>
    <mergeCell ref="C14:H14"/>
    <mergeCell ref="C15:H15"/>
    <mergeCell ref="C18:H18"/>
    <mergeCell ref="C12:H12"/>
    <mergeCell ref="C4:I5"/>
    <mergeCell ref="C6:I6"/>
    <mergeCell ref="C16:H16"/>
    <mergeCell ref="C17:H17"/>
    <mergeCell ref="C19:H19"/>
  </mergeCells>
  <printOptions horizontalCentered="1"/>
  <pageMargins left="0.31496062992125984" right="0.31496062992125984" top="0.74803149606299213" bottom="0.74803149606299213" header="0.31496062992125984" footer="0.31496062992125984"/>
  <pageSetup scale="66"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D8" sqref="D8"/>
    </sheetView>
  </sheetViews>
  <sheetFormatPr baseColWidth="10" defaultColWidth="10.5703125" defaultRowHeight="15" customHeight="1" x14ac:dyDescent="0.25"/>
  <cols>
    <col min="1" max="1" width="5" style="3" customWidth="1"/>
    <col min="2" max="2" width="14.7109375" style="1" customWidth="1"/>
    <col min="3" max="3" width="15.7109375" style="80" customWidth="1"/>
    <col min="4" max="4" width="16.42578125" style="36" customWidth="1"/>
    <col min="5" max="5" width="12.28515625" style="49" customWidth="1"/>
    <col min="6" max="6" width="16.42578125" style="36" customWidth="1"/>
    <col min="7" max="7" width="16.42578125" style="62" customWidth="1"/>
    <col min="8" max="9" width="16.42578125" style="36" customWidth="1"/>
    <col min="10" max="10" width="16.42578125" style="62" customWidth="1"/>
    <col min="11" max="12" width="16.42578125" style="36" customWidth="1"/>
    <col min="13" max="13" width="16.42578125" style="62" customWidth="1"/>
    <col min="14" max="15" width="16.42578125" style="36" customWidth="1"/>
    <col min="16" max="16" width="16.42578125" style="62" customWidth="1"/>
    <col min="17" max="28" width="16.42578125" style="1" customWidth="1"/>
    <col min="29" max="16384" width="10.5703125" style="1"/>
  </cols>
  <sheetData>
    <row r="1" spans="1:16" ht="15" customHeight="1" x14ac:dyDescent="0.25">
      <c r="B1" s="42"/>
    </row>
    <row r="2" spans="1:16" ht="24.6" customHeight="1" x14ac:dyDescent="0.25">
      <c r="A2" s="101" t="s">
        <v>77</v>
      </c>
      <c r="B2" s="101"/>
      <c r="C2" s="101"/>
      <c r="D2" s="101"/>
      <c r="E2" s="101"/>
      <c r="F2" s="101"/>
      <c r="G2" s="101"/>
      <c r="H2" s="101"/>
      <c r="I2" s="101"/>
      <c r="J2" s="101"/>
      <c r="K2" s="101"/>
      <c r="L2" s="101"/>
      <c r="M2" s="101"/>
      <c r="N2" s="101"/>
      <c r="O2" s="101"/>
      <c r="P2" s="101"/>
    </row>
    <row r="3" spans="1:16" s="21" customFormat="1" ht="15" customHeight="1" x14ac:dyDescent="0.25">
      <c r="A3" s="102" t="str">
        <f>+Notas!C6</f>
        <v>DICIEMBRE 2020 Y DICIEMBRE 2021</v>
      </c>
      <c r="B3" s="102"/>
      <c r="C3" s="102"/>
      <c r="D3" s="102"/>
      <c r="E3" s="102"/>
      <c r="F3" s="102"/>
      <c r="G3" s="102"/>
      <c r="H3" s="102"/>
      <c r="I3" s="102"/>
      <c r="J3" s="102"/>
      <c r="K3" s="102"/>
      <c r="L3" s="102"/>
      <c r="M3" s="102"/>
      <c r="N3" s="102"/>
      <c r="O3" s="102"/>
      <c r="P3" s="102"/>
    </row>
    <row r="4" spans="1:16" ht="15" customHeight="1" x14ac:dyDescent="0.25">
      <c r="A4" s="34"/>
      <c r="B4" s="34"/>
      <c r="C4" s="40"/>
      <c r="D4" s="57"/>
      <c r="E4" s="50"/>
      <c r="F4" s="57"/>
      <c r="G4" s="63"/>
      <c r="H4" s="57"/>
      <c r="I4" s="57"/>
      <c r="J4" s="63"/>
      <c r="K4" s="57"/>
      <c r="L4" s="57"/>
      <c r="M4" s="63"/>
      <c r="N4" s="57"/>
      <c r="O4" s="57"/>
      <c r="P4" s="63"/>
    </row>
    <row r="5" spans="1:16" ht="15" customHeight="1" x14ac:dyDescent="0.25">
      <c r="A5" s="20"/>
      <c r="B5" s="20"/>
      <c r="C5" s="20"/>
      <c r="D5" s="58"/>
      <c r="E5" s="51"/>
      <c r="F5" s="58"/>
      <c r="G5" s="64"/>
      <c r="H5" s="58"/>
      <c r="I5" s="58"/>
      <c r="J5" s="64"/>
      <c r="K5" s="58"/>
      <c r="L5" s="58"/>
      <c r="M5" s="64"/>
      <c r="N5" s="58"/>
      <c r="O5" s="58"/>
      <c r="P5" s="64"/>
    </row>
    <row r="6" spans="1:16" ht="21.6" customHeight="1" x14ac:dyDescent="0.25">
      <c r="A6" s="103" t="s">
        <v>5</v>
      </c>
      <c r="B6" s="103" t="s">
        <v>35</v>
      </c>
      <c r="C6" s="105" t="s">
        <v>36</v>
      </c>
      <c r="D6" s="107" t="s">
        <v>37</v>
      </c>
      <c r="E6" s="107"/>
      <c r="F6" s="107"/>
      <c r="G6" s="107"/>
      <c r="H6" s="108" t="s">
        <v>42</v>
      </c>
      <c r="I6" s="107"/>
      <c r="J6" s="109"/>
      <c r="K6" s="107" t="s">
        <v>43</v>
      </c>
      <c r="L6" s="107"/>
      <c r="M6" s="107"/>
      <c r="N6" s="108" t="s">
        <v>44</v>
      </c>
      <c r="O6" s="107"/>
      <c r="P6" s="109"/>
    </row>
    <row r="7" spans="1:16" s="2" customFormat="1" ht="40.799999999999997" x14ac:dyDescent="0.25">
      <c r="A7" s="104"/>
      <c r="B7" s="104"/>
      <c r="C7" s="106"/>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5">
      <c r="A8" s="110">
        <v>1</v>
      </c>
      <c r="B8" s="113" t="s">
        <v>45</v>
      </c>
      <c r="C8" s="84" t="s">
        <v>46</v>
      </c>
      <c r="D8" s="44">
        <v>0</v>
      </c>
      <c r="E8" s="53">
        <v>0</v>
      </c>
      <c r="F8" s="44">
        <v>0</v>
      </c>
      <c r="G8" s="66">
        <v>0</v>
      </c>
      <c r="H8" s="43">
        <v>0</v>
      </c>
      <c r="I8" s="44">
        <v>0</v>
      </c>
      <c r="J8" s="74">
        <v>0</v>
      </c>
      <c r="K8" s="44">
        <v>0</v>
      </c>
      <c r="L8" s="44">
        <v>0</v>
      </c>
      <c r="M8" s="66">
        <v>0</v>
      </c>
      <c r="N8" s="43">
        <v>0</v>
      </c>
      <c r="O8" s="44">
        <v>0</v>
      </c>
      <c r="P8" s="74">
        <v>0</v>
      </c>
    </row>
    <row r="9" spans="1:16" ht="15" customHeight="1" x14ac:dyDescent="0.25">
      <c r="A9" s="111"/>
      <c r="B9" s="114"/>
      <c r="C9" s="84" t="s">
        <v>47</v>
      </c>
      <c r="D9" s="44">
        <v>0</v>
      </c>
      <c r="E9" s="53">
        <v>0</v>
      </c>
      <c r="F9" s="44">
        <v>0</v>
      </c>
      <c r="G9" s="66">
        <v>0</v>
      </c>
      <c r="H9" s="43">
        <v>0</v>
      </c>
      <c r="I9" s="44">
        <v>0</v>
      </c>
      <c r="J9" s="74">
        <v>0</v>
      </c>
      <c r="K9" s="44">
        <v>0</v>
      </c>
      <c r="L9" s="44">
        <v>0</v>
      </c>
      <c r="M9" s="66">
        <v>0</v>
      </c>
      <c r="N9" s="43">
        <v>0</v>
      </c>
      <c r="O9" s="44">
        <v>0</v>
      </c>
      <c r="P9" s="74">
        <v>0</v>
      </c>
    </row>
    <row r="10" spans="1:16" ht="15" customHeight="1" x14ac:dyDescent="0.25">
      <c r="A10" s="111"/>
      <c r="B10" s="114"/>
      <c r="C10" s="84" t="s">
        <v>48</v>
      </c>
      <c r="D10" s="44">
        <v>0</v>
      </c>
      <c r="E10" s="53">
        <v>0</v>
      </c>
      <c r="F10" s="44">
        <v>0</v>
      </c>
      <c r="G10" s="66">
        <v>0</v>
      </c>
      <c r="H10" s="43">
        <v>0</v>
      </c>
      <c r="I10" s="44">
        <v>0</v>
      </c>
      <c r="J10" s="74">
        <v>0</v>
      </c>
      <c r="K10" s="44">
        <v>0</v>
      </c>
      <c r="L10" s="44">
        <v>0</v>
      </c>
      <c r="M10" s="66">
        <v>0</v>
      </c>
      <c r="N10" s="43">
        <v>0</v>
      </c>
      <c r="O10" s="44">
        <v>0</v>
      </c>
      <c r="P10" s="74">
        <v>0</v>
      </c>
    </row>
    <row r="11" spans="1:16" ht="15" customHeight="1" x14ac:dyDescent="0.25">
      <c r="A11" s="111"/>
      <c r="B11" s="114"/>
      <c r="C11" s="84" t="s">
        <v>49</v>
      </c>
      <c r="D11" s="44">
        <v>0</v>
      </c>
      <c r="E11" s="53">
        <v>0</v>
      </c>
      <c r="F11" s="44">
        <v>0</v>
      </c>
      <c r="G11" s="66">
        <v>0</v>
      </c>
      <c r="H11" s="43">
        <v>0</v>
      </c>
      <c r="I11" s="44">
        <v>0</v>
      </c>
      <c r="J11" s="74">
        <v>0</v>
      </c>
      <c r="K11" s="44">
        <v>0</v>
      </c>
      <c r="L11" s="44">
        <v>0</v>
      </c>
      <c r="M11" s="66">
        <v>0</v>
      </c>
      <c r="N11" s="43">
        <v>0</v>
      </c>
      <c r="O11" s="44">
        <v>0</v>
      </c>
      <c r="P11" s="74">
        <v>0</v>
      </c>
    </row>
    <row r="12" spans="1:16" ht="15" customHeight="1" x14ac:dyDescent="0.25">
      <c r="A12" s="111"/>
      <c r="B12" s="114"/>
      <c r="C12" s="84" t="s">
        <v>50</v>
      </c>
      <c r="D12" s="44">
        <v>0</v>
      </c>
      <c r="E12" s="53">
        <v>0</v>
      </c>
      <c r="F12" s="44">
        <v>0</v>
      </c>
      <c r="G12" s="66">
        <v>0</v>
      </c>
      <c r="H12" s="43">
        <v>0</v>
      </c>
      <c r="I12" s="44">
        <v>0</v>
      </c>
      <c r="J12" s="74">
        <v>0</v>
      </c>
      <c r="K12" s="44">
        <v>0</v>
      </c>
      <c r="L12" s="44">
        <v>0</v>
      </c>
      <c r="M12" s="66">
        <v>0</v>
      </c>
      <c r="N12" s="43">
        <v>0</v>
      </c>
      <c r="O12" s="44">
        <v>0</v>
      </c>
      <c r="P12" s="74">
        <v>0</v>
      </c>
    </row>
    <row r="13" spans="1:16" ht="15" customHeight="1" x14ac:dyDescent="0.25">
      <c r="A13" s="111"/>
      <c r="B13" s="114"/>
      <c r="C13" s="84" t="s">
        <v>51</v>
      </c>
      <c r="D13" s="44">
        <v>0</v>
      </c>
      <c r="E13" s="53">
        <v>0</v>
      </c>
      <c r="F13" s="44">
        <v>0</v>
      </c>
      <c r="G13" s="66">
        <v>0</v>
      </c>
      <c r="H13" s="43">
        <v>0</v>
      </c>
      <c r="I13" s="44">
        <v>0</v>
      </c>
      <c r="J13" s="74">
        <v>0</v>
      </c>
      <c r="K13" s="44">
        <v>0</v>
      </c>
      <c r="L13" s="44">
        <v>0</v>
      </c>
      <c r="M13" s="66">
        <v>0</v>
      </c>
      <c r="N13" s="43">
        <v>0</v>
      </c>
      <c r="O13" s="44">
        <v>0</v>
      </c>
      <c r="P13" s="74">
        <v>0</v>
      </c>
    </row>
    <row r="14" spans="1:16" s="3" customFormat="1" ht="15" customHeight="1" x14ac:dyDescent="0.25">
      <c r="A14" s="111"/>
      <c r="B14" s="114"/>
      <c r="C14" s="84" t="s">
        <v>52</v>
      </c>
      <c r="D14" s="35">
        <v>0</v>
      </c>
      <c r="E14" s="55">
        <v>0</v>
      </c>
      <c r="F14" s="35">
        <v>0</v>
      </c>
      <c r="G14" s="68">
        <v>0</v>
      </c>
      <c r="H14" s="43">
        <v>0</v>
      </c>
      <c r="I14" s="44">
        <v>0</v>
      </c>
      <c r="J14" s="74">
        <v>0</v>
      </c>
      <c r="K14" s="35">
        <v>0</v>
      </c>
      <c r="L14" s="35">
        <v>0</v>
      </c>
      <c r="M14" s="68">
        <v>0</v>
      </c>
      <c r="N14" s="43">
        <v>0</v>
      </c>
      <c r="O14" s="44">
        <v>0</v>
      </c>
      <c r="P14" s="74">
        <v>0</v>
      </c>
    </row>
    <row r="15" spans="1:16" ht="15" customHeight="1" x14ac:dyDescent="0.25">
      <c r="A15" s="111"/>
      <c r="B15" s="114"/>
      <c r="C15" s="84" t="s">
        <v>53</v>
      </c>
      <c r="D15" s="44">
        <v>0</v>
      </c>
      <c r="E15" s="53">
        <v>0</v>
      </c>
      <c r="F15" s="44">
        <v>0</v>
      </c>
      <c r="G15" s="66">
        <v>0</v>
      </c>
      <c r="H15" s="43">
        <v>0</v>
      </c>
      <c r="I15" s="44">
        <v>0</v>
      </c>
      <c r="J15" s="74">
        <v>0</v>
      </c>
      <c r="K15" s="44">
        <v>0</v>
      </c>
      <c r="L15" s="44">
        <v>0</v>
      </c>
      <c r="M15" s="66">
        <v>0</v>
      </c>
      <c r="N15" s="43">
        <v>0</v>
      </c>
      <c r="O15" s="44">
        <v>0</v>
      </c>
      <c r="P15" s="74">
        <v>0</v>
      </c>
    </row>
    <row r="16" spans="1:16" ht="15" customHeight="1" x14ac:dyDescent="0.25">
      <c r="A16" s="111"/>
      <c r="B16" s="114"/>
      <c r="C16" s="84" t="s">
        <v>54</v>
      </c>
      <c r="D16" s="44">
        <v>0</v>
      </c>
      <c r="E16" s="53">
        <v>0</v>
      </c>
      <c r="F16" s="44">
        <v>0</v>
      </c>
      <c r="G16" s="66">
        <v>0</v>
      </c>
      <c r="H16" s="43">
        <v>0</v>
      </c>
      <c r="I16" s="44">
        <v>0</v>
      </c>
      <c r="J16" s="74">
        <v>0</v>
      </c>
      <c r="K16" s="44">
        <v>0</v>
      </c>
      <c r="L16" s="44">
        <v>0</v>
      </c>
      <c r="M16" s="66">
        <v>0</v>
      </c>
      <c r="N16" s="43">
        <v>0</v>
      </c>
      <c r="O16" s="44">
        <v>0</v>
      </c>
      <c r="P16" s="74">
        <v>0</v>
      </c>
    </row>
    <row r="17" spans="1:16" ht="15" customHeight="1" x14ac:dyDescent="0.25">
      <c r="A17" s="111"/>
      <c r="B17" s="114"/>
      <c r="C17" s="84" t="s">
        <v>55</v>
      </c>
      <c r="D17" s="44">
        <v>0</v>
      </c>
      <c r="E17" s="53">
        <v>0</v>
      </c>
      <c r="F17" s="44">
        <v>0</v>
      </c>
      <c r="G17" s="66">
        <v>0</v>
      </c>
      <c r="H17" s="43">
        <v>0</v>
      </c>
      <c r="I17" s="44">
        <v>0</v>
      </c>
      <c r="J17" s="74">
        <v>0</v>
      </c>
      <c r="K17" s="44">
        <v>0</v>
      </c>
      <c r="L17" s="44">
        <v>0</v>
      </c>
      <c r="M17" s="66">
        <v>0</v>
      </c>
      <c r="N17" s="43">
        <v>0</v>
      </c>
      <c r="O17" s="44">
        <v>0</v>
      </c>
      <c r="P17" s="74">
        <v>0</v>
      </c>
    </row>
    <row r="18" spans="1:16" s="3" customFormat="1" ht="15" customHeight="1" x14ac:dyDescent="0.25">
      <c r="A18" s="111"/>
      <c r="B18" s="114"/>
      <c r="C18" s="84" t="s">
        <v>56</v>
      </c>
      <c r="D18" s="35">
        <v>0</v>
      </c>
      <c r="E18" s="55">
        <v>0</v>
      </c>
      <c r="F18" s="35">
        <v>0</v>
      </c>
      <c r="G18" s="68">
        <v>0</v>
      </c>
      <c r="H18" s="43">
        <v>0</v>
      </c>
      <c r="I18" s="44">
        <v>0</v>
      </c>
      <c r="J18" s="74">
        <v>0</v>
      </c>
      <c r="K18" s="35">
        <v>0</v>
      </c>
      <c r="L18" s="35">
        <v>0</v>
      </c>
      <c r="M18" s="68">
        <v>0</v>
      </c>
      <c r="N18" s="43">
        <v>0</v>
      </c>
      <c r="O18" s="44">
        <v>0</v>
      </c>
      <c r="P18" s="74">
        <v>0</v>
      </c>
    </row>
    <row r="19" spans="1:16" s="3" customFormat="1" ht="15" customHeight="1" x14ac:dyDescent="0.25">
      <c r="A19" s="112"/>
      <c r="B19" s="115"/>
      <c r="C19" s="85" t="s">
        <v>9</v>
      </c>
      <c r="D19" s="46">
        <v>0</v>
      </c>
      <c r="E19" s="54">
        <v>0</v>
      </c>
      <c r="F19" s="46">
        <v>0</v>
      </c>
      <c r="G19" s="67">
        <v>0</v>
      </c>
      <c r="H19" s="87">
        <v>0</v>
      </c>
      <c r="I19" s="46">
        <v>0</v>
      </c>
      <c r="J19" s="75">
        <v>0</v>
      </c>
      <c r="K19" s="46">
        <v>0</v>
      </c>
      <c r="L19" s="46">
        <v>0</v>
      </c>
      <c r="M19" s="67">
        <v>0</v>
      </c>
      <c r="N19" s="87">
        <v>0</v>
      </c>
      <c r="O19" s="46">
        <v>0</v>
      </c>
      <c r="P19" s="75">
        <v>0</v>
      </c>
    </row>
    <row r="20" spans="1:16" ht="15" customHeight="1" x14ac:dyDescent="0.25">
      <c r="A20" s="110">
        <v>2</v>
      </c>
      <c r="B20" s="113" t="s">
        <v>57</v>
      </c>
      <c r="C20" s="84" t="s">
        <v>46</v>
      </c>
      <c r="D20" s="44">
        <v>0</v>
      </c>
      <c r="E20" s="53">
        <v>0</v>
      </c>
      <c r="F20" s="44">
        <v>0</v>
      </c>
      <c r="G20" s="66">
        <v>0</v>
      </c>
      <c r="H20" s="43">
        <v>0</v>
      </c>
      <c r="I20" s="44">
        <v>0</v>
      </c>
      <c r="J20" s="74">
        <v>0</v>
      </c>
      <c r="K20" s="44">
        <v>0</v>
      </c>
      <c r="L20" s="44">
        <v>0</v>
      </c>
      <c r="M20" s="66">
        <v>0</v>
      </c>
      <c r="N20" s="43">
        <v>0</v>
      </c>
      <c r="O20" s="44">
        <v>0</v>
      </c>
      <c r="P20" s="74">
        <v>0</v>
      </c>
    </row>
    <row r="21" spans="1:16" ht="15" customHeight="1" x14ac:dyDescent="0.25">
      <c r="A21" s="111"/>
      <c r="B21" s="114"/>
      <c r="C21" s="84" t="s">
        <v>47</v>
      </c>
      <c r="D21" s="44">
        <v>0</v>
      </c>
      <c r="E21" s="53">
        <v>0</v>
      </c>
      <c r="F21" s="44">
        <v>0</v>
      </c>
      <c r="G21" s="66">
        <v>0</v>
      </c>
      <c r="H21" s="43">
        <v>0</v>
      </c>
      <c r="I21" s="44">
        <v>0</v>
      </c>
      <c r="J21" s="74">
        <v>0</v>
      </c>
      <c r="K21" s="44">
        <v>0</v>
      </c>
      <c r="L21" s="44">
        <v>0</v>
      </c>
      <c r="M21" s="66">
        <v>0</v>
      </c>
      <c r="N21" s="43">
        <v>0</v>
      </c>
      <c r="O21" s="44">
        <v>0</v>
      </c>
      <c r="P21" s="74">
        <v>0</v>
      </c>
    </row>
    <row r="22" spans="1:16" ht="15" customHeight="1" x14ac:dyDescent="0.25">
      <c r="A22" s="111"/>
      <c r="B22" s="114"/>
      <c r="C22" s="84" t="s">
        <v>48</v>
      </c>
      <c r="D22" s="44">
        <v>0</v>
      </c>
      <c r="E22" s="53">
        <v>0</v>
      </c>
      <c r="F22" s="44">
        <v>0</v>
      </c>
      <c r="G22" s="66">
        <v>0</v>
      </c>
      <c r="H22" s="43">
        <v>0</v>
      </c>
      <c r="I22" s="44">
        <v>0</v>
      </c>
      <c r="J22" s="74">
        <v>0</v>
      </c>
      <c r="K22" s="44">
        <v>0</v>
      </c>
      <c r="L22" s="44">
        <v>0</v>
      </c>
      <c r="M22" s="66">
        <v>0</v>
      </c>
      <c r="N22" s="43">
        <v>0</v>
      </c>
      <c r="O22" s="44">
        <v>0</v>
      </c>
      <c r="P22" s="74">
        <v>0</v>
      </c>
    </row>
    <row r="23" spans="1:16" ht="15" customHeight="1" x14ac:dyDescent="0.25">
      <c r="A23" s="111"/>
      <c r="B23" s="114"/>
      <c r="C23" s="84" t="s">
        <v>49</v>
      </c>
      <c r="D23" s="44">
        <v>0</v>
      </c>
      <c r="E23" s="53">
        <v>0</v>
      </c>
      <c r="F23" s="44">
        <v>0</v>
      </c>
      <c r="G23" s="66">
        <v>0</v>
      </c>
      <c r="H23" s="43">
        <v>0</v>
      </c>
      <c r="I23" s="44">
        <v>0</v>
      </c>
      <c r="J23" s="74">
        <v>0</v>
      </c>
      <c r="K23" s="44">
        <v>0</v>
      </c>
      <c r="L23" s="44">
        <v>0</v>
      </c>
      <c r="M23" s="66">
        <v>0</v>
      </c>
      <c r="N23" s="43">
        <v>0</v>
      </c>
      <c r="O23" s="44">
        <v>0</v>
      </c>
      <c r="P23" s="74">
        <v>0</v>
      </c>
    </row>
    <row r="24" spans="1:16" ht="15" customHeight="1" x14ac:dyDescent="0.25">
      <c r="A24" s="111"/>
      <c r="B24" s="114"/>
      <c r="C24" s="84" t="s">
        <v>50</v>
      </c>
      <c r="D24" s="44">
        <v>0</v>
      </c>
      <c r="E24" s="53">
        <v>0</v>
      </c>
      <c r="F24" s="44">
        <v>0</v>
      </c>
      <c r="G24" s="66">
        <v>0</v>
      </c>
      <c r="H24" s="43">
        <v>0</v>
      </c>
      <c r="I24" s="44">
        <v>0</v>
      </c>
      <c r="J24" s="74">
        <v>0</v>
      </c>
      <c r="K24" s="44">
        <v>0</v>
      </c>
      <c r="L24" s="44">
        <v>0</v>
      </c>
      <c r="M24" s="66">
        <v>0</v>
      </c>
      <c r="N24" s="43">
        <v>0</v>
      </c>
      <c r="O24" s="44">
        <v>0</v>
      </c>
      <c r="P24" s="74">
        <v>0</v>
      </c>
    </row>
    <row r="25" spans="1:16" ht="15" customHeight="1" x14ac:dyDescent="0.25">
      <c r="A25" s="111"/>
      <c r="B25" s="114"/>
      <c r="C25" s="84" t="s">
        <v>51</v>
      </c>
      <c r="D25" s="44">
        <v>0</v>
      </c>
      <c r="E25" s="53">
        <v>0</v>
      </c>
      <c r="F25" s="44">
        <v>0</v>
      </c>
      <c r="G25" s="66">
        <v>0</v>
      </c>
      <c r="H25" s="43">
        <v>0</v>
      </c>
      <c r="I25" s="44">
        <v>0</v>
      </c>
      <c r="J25" s="74">
        <v>0</v>
      </c>
      <c r="K25" s="44">
        <v>0</v>
      </c>
      <c r="L25" s="44">
        <v>0</v>
      </c>
      <c r="M25" s="66">
        <v>0</v>
      </c>
      <c r="N25" s="43">
        <v>0</v>
      </c>
      <c r="O25" s="44">
        <v>0</v>
      </c>
      <c r="P25" s="74">
        <v>0</v>
      </c>
    </row>
    <row r="26" spans="1:16" s="3" customFormat="1" ht="15" customHeight="1" x14ac:dyDescent="0.25">
      <c r="A26" s="111"/>
      <c r="B26" s="114"/>
      <c r="C26" s="84" t="s">
        <v>52</v>
      </c>
      <c r="D26" s="35">
        <v>0</v>
      </c>
      <c r="E26" s="55">
        <v>0</v>
      </c>
      <c r="F26" s="35">
        <v>0</v>
      </c>
      <c r="G26" s="68">
        <v>0</v>
      </c>
      <c r="H26" s="43">
        <v>0</v>
      </c>
      <c r="I26" s="44">
        <v>0</v>
      </c>
      <c r="J26" s="74">
        <v>0</v>
      </c>
      <c r="K26" s="35">
        <v>0</v>
      </c>
      <c r="L26" s="35">
        <v>0</v>
      </c>
      <c r="M26" s="68">
        <v>0</v>
      </c>
      <c r="N26" s="43">
        <v>0</v>
      </c>
      <c r="O26" s="44">
        <v>0</v>
      </c>
      <c r="P26" s="74">
        <v>0</v>
      </c>
    </row>
    <row r="27" spans="1:16" ht="15" customHeight="1" x14ac:dyDescent="0.25">
      <c r="A27" s="111"/>
      <c r="B27" s="114"/>
      <c r="C27" s="84" t="s">
        <v>53</v>
      </c>
      <c r="D27" s="44">
        <v>0</v>
      </c>
      <c r="E27" s="53">
        <v>0</v>
      </c>
      <c r="F27" s="44">
        <v>0</v>
      </c>
      <c r="G27" s="66">
        <v>0</v>
      </c>
      <c r="H27" s="43">
        <v>0</v>
      </c>
      <c r="I27" s="44">
        <v>0</v>
      </c>
      <c r="J27" s="74">
        <v>0</v>
      </c>
      <c r="K27" s="44">
        <v>0</v>
      </c>
      <c r="L27" s="44">
        <v>0</v>
      </c>
      <c r="M27" s="66">
        <v>0</v>
      </c>
      <c r="N27" s="43">
        <v>0</v>
      </c>
      <c r="O27" s="44">
        <v>0</v>
      </c>
      <c r="P27" s="74">
        <v>0</v>
      </c>
    </row>
    <row r="28" spans="1:16" ht="15" customHeight="1" x14ac:dyDescent="0.25">
      <c r="A28" s="111"/>
      <c r="B28" s="114"/>
      <c r="C28" s="84" t="s">
        <v>54</v>
      </c>
      <c r="D28" s="44">
        <v>0</v>
      </c>
      <c r="E28" s="53">
        <v>0</v>
      </c>
      <c r="F28" s="44">
        <v>0</v>
      </c>
      <c r="G28" s="66">
        <v>0</v>
      </c>
      <c r="H28" s="43">
        <v>0</v>
      </c>
      <c r="I28" s="44">
        <v>0</v>
      </c>
      <c r="J28" s="74">
        <v>0</v>
      </c>
      <c r="K28" s="44">
        <v>0</v>
      </c>
      <c r="L28" s="44">
        <v>0</v>
      </c>
      <c r="M28" s="66">
        <v>0</v>
      </c>
      <c r="N28" s="43">
        <v>0</v>
      </c>
      <c r="O28" s="44">
        <v>0</v>
      </c>
      <c r="P28" s="74">
        <v>0</v>
      </c>
    </row>
    <row r="29" spans="1:16" ht="15" customHeight="1" x14ac:dyDescent="0.25">
      <c r="A29" s="111"/>
      <c r="B29" s="114"/>
      <c r="C29" s="84" t="s">
        <v>55</v>
      </c>
      <c r="D29" s="44">
        <v>0</v>
      </c>
      <c r="E29" s="53">
        <v>0</v>
      </c>
      <c r="F29" s="44">
        <v>0</v>
      </c>
      <c r="G29" s="66">
        <v>0</v>
      </c>
      <c r="H29" s="43">
        <v>0</v>
      </c>
      <c r="I29" s="44">
        <v>0</v>
      </c>
      <c r="J29" s="74">
        <v>0</v>
      </c>
      <c r="K29" s="44">
        <v>0</v>
      </c>
      <c r="L29" s="44">
        <v>0</v>
      </c>
      <c r="M29" s="66">
        <v>0</v>
      </c>
      <c r="N29" s="43">
        <v>0</v>
      </c>
      <c r="O29" s="44">
        <v>0</v>
      </c>
      <c r="P29" s="74">
        <v>0</v>
      </c>
    </row>
    <row r="30" spans="1:16" s="3" customFormat="1" ht="15" customHeight="1" x14ac:dyDescent="0.25">
      <c r="A30" s="111"/>
      <c r="B30" s="114"/>
      <c r="C30" s="84" t="s">
        <v>56</v>
      </c>
      <c r="D30" s="35">
        <v>0</v>
      </c>
      <c r="E30" s="55">
        <v>0</v>
      </c>
      <c r="F30" s="35">
        <v>0</v>
      </c>
      <c r="G30" s="68">
        <v>0</v>
      </c>
      <c r="H30" s="43">
        <v>0</v>
      </c>
      <c r="I30" s="44">
        <v>0</v>
      </c>
      <c r="J30" s="74">
        <v>0</v>
      </c>
      <c r="K30" s="35">
        <v>0</v>
      </c>
      <c r="L30" s="35">
        <v>0</v>
      </c>
      <c r="M30" s="68">
        <v>0</v>
      </c>
      <c r="N30" s="43">
        <v>0</v>
      </c>
      <c r="O30" s="44">
        <v>0</v>
      </c>
      <c r="P30" s="74">
        <v>0</v>
      </c>
    </row>
    <row r="31" spans="1:16" s="3" customFormat="1" ht="15" customHeight="1" x14ac:dyDescent="0.25">
      <c r="A31" s="112"/>
      <c r="B31" s="115"/>
      <c r="C31" s="85" t="s">
        <v>9</v>
      </c>
      <c r="D31" s="46">
        <v>0</v>
      </c>
      <c r="E31" s="54">
        <v>0</v>
      </c>
      <c r="F31" s="46">
        <v>0</v>
      </c>
      <c r="G31" s="67">
        <v>0</v>
      </c>
      <c r="H31" s="87">
        <v>0</v>
      </c>
      <c r="I31" s="46">
        <v>0</v>
      </c>
      <c r="J31" s="75">
        <v>0</v>
      </c>
      <c r="K31" s="46">
        <v>0</v>
      </c>
      <c r="L31" s="46">
        <v>0</v>
      </c>
      <c r="M31" s="67">
        <v>0</v>
      </c>
      <c r="N31" s="87">
        <v>0</v>
      </c>
      <c r="O31" s="46">
        <v>0</v>
      </c>
      <c r="P31" s="75">
        <v>0</v>
      </c>
    </row>
    <row r="32" spans="1:16" ht="15" customHeight="1" x14ac:dyDescent="0.25">
      <c r="A32" s="110">
        <v>3</v>
      </c>
      <c r="B32" s="113" t="s">
        <v>58</v>
      </c>
      <c r="C32" s="84" t="s">
        <v>46</v>
      </c>
      <c r="D32" s="44">
        <v>0</v>
      </c>
      <c r="E32" s="44">
        <v>0</v>
      </c>
      <c r="F32" s="44">
        <v>0</v>
      </c>
      <c r="G32" s="66">
        <v>0</v>
      </c>
      <c r="H32" s="43">
        <v>0</v>
      </c>
      <c r="I32" s="44">
        <v>0</v>
      </c>
      <c r="J32" s="74">
        <v>0</v>
      </c>
      <c r="K32" s="44">
        <v>0</v>
      </c>
      <c r="L32" s="44">
        <v>0</v>
      </c>
      <c r="M32" s="66">
        <v>0</v>
      </c>
      <c r="N32" s="43">
        <v>0</v>
      </c>
      <c r="O32" s="44">
        <v>0</v>
      </c>
      <c r="P32" s="74">
        <v>0</v>
      </c>
    </row>
    <row r="33" spans="1:16" ht="15" customHeight="1" x14ac:dyDescent="0.25">
      <c r="A33" s="111"/>
      <c r="B33" s="114"/>
      <c r="C33" s="84" t="s">
        <v>47</v>
      </c>
      <c r="D33" s="44">
        <v>0</v>
      </c>
      <c r="E33" s="44">
        <v>0</v>
      </c>
      <c r="F33" s="44">
        <v>0</v>
      </c>
      <c r="G33" s="66">
        <v>0</v>
      </c>
      <c r="H33" s="43">
        <v>0</v>
      </c>
      <c r="I33" s="44">
        <v>0</v>
      </c>
      <c r="J33" s="74">
        <v>0</v>
      </c>
      <c r="K33" s="44">
        <v>0</v>
      </c>
      <c r="L33" s="44">
        <v>0</v>
      </c>
      <c r="M33" s="66">
        <v>0</v>
      </c>
      <c r="N33" s="43">
        <v>0</v>
      </c>
      <c r="O33" s="44">
        <v>0</v>
      </c>
      <c r="P33" s="74">
        <v>0</v>
      </c>
    </row>
    <row r="34" spans="1:16" ht="15" customHeight="1" x14ac:dyDescent="0.25">
      <c r="A34" s="111"/>
      <c r="B34" s="114"/>
      <c r="C34" s="84" t="s">
        <v>48</v>
      </c>
      <c r="D34" s="44">
        <v>0</v>
      </c>
      <c r="E34" s="44">
        <v>0</v>
      </c>
      <c r="F34" s="44">
        <v>0</v>
      </c>
      <c r="G34" s="66">
        <v>0</v>
      </c>
      <c r="H34" s="43">
        <v>0</v>
      </c>
      <c r="I34" s="44">
        <v>0</v>
      </c>
      <c r="J34" s="74">
        <v>0</v>
      </c>
      <c r="K34" s="44">
        <v>0</v>
      </c>
      <c r="L34" s="44">
        <v>0</v>
      </c>
      <c r="M34" s="66">
        <v>0</v>
      </c>
      <c r="N34" s="43">
        <v>0</v>
      </c>
      <c r="O34" s="44">
        <v>0</v>
      </c>
      <c r="P34" s="74">
        <v>0</v>
      </c>
    </row>
    <row r="35" spans="1:16" ht="15" customHeight="1" x14ac:dyDescent="0.25">
      <c r="A35" s="111"/>
      <c r="B35" s="114"/>
      <c r="C35" s="84" t="s">
        <v>49</v>
      </c>
      <c r="D35" s="44">
        <v>0</v>
      </c>
      <c r="E35" s="44">
        <v>0</v>
      </c>
      <c r="F35" s="44">
        <v>0</v>
      </c>
      <c r="G35" s="66">
        <v>0</v>
      </c>
      <c r="H35" s="43">
        <v>0</v>
      </c>
      <c r="I35" s="44">
        <v>0</v>
      </c>
      <c r="J35" s="74">
        <v>0</v>
      </c>
      <c r="K35" s="44">
        <v>0</v>
      </c>
      <c r="L35" s="44">
        <v>0</v>
      </c>
      <c r="M35" s="66">
        <v>0</v>
      </c>
      <c r="N35" s="43">
        <v>0</v>
      </c>
      <c r="O35" s="44">
        <v>0</v>
      </c>
      <c r="P35" s="74">
        <v>0</v>
      </c>
    </row>
    <row r="36" spans="1:16" ht="15" customHeight="1" x14ac:dyDescent="0.25">
      <c r="A36" s="111"/>
      <c r="B36" s="114"/>
      <c r="C36" s="84" t="s">
        <v>50</v>
      </c>
      <c r="D36" s="44">
        <v>0</v>
      </c>
      <c r="E36" s="44">
        <v>0</v>
      </c>
      <c r="F36" s="44">
        <v>0</v>
      </c>
      <c r="G36" s="66">
        <v>0</v>
      </c>
      <c r="H36" s="43">
        <v>0</v>
      </c>
      <c r="I36" s="44">
        <v>0</v>
      </c>
      <c r="J36" s="74">
        <v>0</v>
      </c>
      <c r="K36" s="44">
        <v>0</v>
      </c>
      <c r="L36" s="44">
        <v>0</v>
      </c>
      <c r="M36" s="66">
        <v>0</v>
      </c>
      <c r="N36" s="43">
        <v>0</v>
      </c>
      <c r="O36" s="44">
        <v>0</v>
      </c>
      <c r="P36" s="74">
        <v>0</v>
      </c>
    </row>
    <row r="37" spans="1:16" ht="15" customHeight="1" x14ac:dyDescent="0.25">
      <c r="A37" s="111"/>
      <c r="B37" s="114"/>
      <c r="C37" s="84" t="s">
        <v>51</v>
      </c>
      <c r="D37" s="44">
        <v>0</v>
      </c>
      <c r="E37" s="44">
        <v>0</v>
      </c>
      <c r="F37" s="44">
        <v>0</v>
      </c>
      <c r="G37" s="66">
        <v>0</v>
      </c>
      <c r="H37" s="43">
        <v>0</v>
      </c>
      <c r="I37" s="44">
        <v>0</v>
      </c>
      <c r="J37" s="74">
        <v>0</v>
      </c>
      <c r="K37" s="44">
        <v>0</v>
      </c>
      <c r="L37" s="44">
        <v>0</v>
      </c>
      <c r="M37" s="66">
        <v>0</v>
      </c>
      <c r="N37" s="43">
        <v>0</v>
      </c>
      <c r="O37" s="44">
        <v>0</v>
      </c>
      <c r="P37" s="74">
        <v>0</v>
      </c>
    </row>
    <row r="38" spans="1:16" s="3" customFormat="1" ht="15" customHeight="1" x14ac:dyDescent="0.25">
      <c r="A38" s="111"/>
      <c r="B38" s="114"/>
      <c r="C38" s="84" t="s">
        <v>52</v>
      </c>
      <c r="D38" s="35">
        <v>0</v>
      </c>
      <c r="E38" s="35">
        <v>0</v>
      </c>
      <c r="F38" s="35">
        <v>0</v>
      </c>
      <c r="G38" s="68">
        <v>0</v>
      </c>
      <c r="H38" s="43">
        <v>0</v>
      </c>
      <c r="I38" s="44">
        <v>0</v>
      </c>
      <c r="J38" s="74">
        <v>0</v>
      </c>
      <c r="K38" s="35">
        <v>0</v>
      </c>
      <c r="L38" s="35">
        <v>0</v>
      </c>
      <c r="M38" s="68">
        <v>0</v>
      </c>
      <c r="N38" s="43">
        <v>0</v>
      </c>
      <c r="O38" s="44">
        <v>0</v>
      </c>
      <c r="P38" s="74">
        <v>0</v>
      </c>
    </row>
    <row r="39" spans="1:16" ht="15" customHeight="1" x14ac:dyDescent="0.25">
      <c r="A39" s="111"/>
      <c r="B39" s="114"/>
      <c r="C39" s="84" t="s">
        <v>53</v>
      </c>
      <c r="D39" s="44">
        <v>0</v>
      </c>
      <c r="E39" s="44">
        <v>0</v>
      </c>
      <c r="F39" s="44">
        <v>0</v>
      </c>
      <c r="G39" s="66">
        <v>0</v>
      </c>
      <c r="H39" s="43">
        <v>0</v>
      </c>
      <c r="I39" s="44">
        <v>0</v>
      </c>
      <c r="J39" s="74">
        <v>0</v>
      </c>
      <c r="K39" s="44">
        <v>0</v>
      </c>
      <c r="L39" s="44">
        <v>0</v>
      </c>
      <c r="M39" s="66">
        <v>0</v>
      </c>
      <c r="N39" s="43">
        <v>0</v>
      </c>
      <c r="O39" s="44">
        <v>0</v>
      </c>
      <c r="P39" s="74">
        <v>0</v>
      </c>
    </row>
    <row r="40" spans="1:16" ht="15" customHeight="1" x14ac:dyDescent="0.25">
      <c r="A40" s="111"/>
      <c r="B40" s="114"/>
      <c r="C40" s="84" t="s">
        <v>54</v>
      </c>
      <c r="D40" s="44">
        <v>0</v>
      </c>
      <c r="E40" s="44">
        <v>0</v>
      </c>
      <c r="F40" s="44">
        <v>0</v>
      </c>
      <c r="G40" s="66">
        <v>0</v>
      </c>
      <c r="H40" s="43">
        <v>0</v>
      </c>
      <c r="I40" s="44">
        <v>0</v>
      </c>
      <c r="J40" s="74">
        <v>0</v>
      </c>
      <c r="K40" s="44">
        <v>0</v>
      </c>
      <c r="L40" s="44">
        <v>0</v>
      </c>
      <c r="M40" s="66">
        <v>0</v>
      </c>
      <c r="N40" s="43">
        <v>0</v>
      </c>
      <c r="O40" s="44">
        <v>0</v>
      </c>
      <c r="P40" s="74">
        <v>0</v>
      </c>
    </row>
    <row r="41" spans="1:16" ht="15" customHeight="1" x14ac:dyDescent="0.25">
      <c r="A41" s="111"/>
      <c r="B41" s="114"/>
      <c r="C41" s="84" t="s">
        <v>55</v>
      </c>
      <c r="D41" s="44">
        <v>0</v>
      </c>
      <c r="E41" s="44">
        <v>0</v>
      </c>
      <c r="F41" s="44">
        <v>0</v>
      </c>
      <c r="G41" s="66">
        <v>0</v>
      </c>
      <c r="H41" s="43">
        <v>0</v>
      </c>
      <c r="I41" s="44">
        <v>0</v>
      </c>
      <c r="J41" s="74">
        <v>0</v>
      </c>
      <c r="K41" s="44">
        <v>0</v>
      </c>
      <c r="L41" s="44">
        <v>0</v>
      </c>
      <c r="M41" s="66">
        <v>0</v>
      </c>
      <c r="N41" s="43">
        <v>0</v>
      </c>
      <c r="O41" s="44">
        <v>0</v>
      </c>
      <c r="P41" s="74">
        <v>0</v>
      </c>
    </row>
    <row r="42" spans="1:16" s="3" customFormat="1" ht="15" customHeight="1" x14ac:dyDescent="0.25">
      <c r="A42" s="111"/>
      <c r="B42" s="114"/>
      <c r="C42" s="84" t="s">
        <v>56</v>
      </c>
      <c r="D42" s="35">
        <v>0</v>
      </c>
      <c r="E42" s="35">
        <v>0</v>
      </c>
      <c r="F42" s="35">
        <v>0</v>
      </c>
      <c r="G42" s="68">
        <v>0</v>
      </c>
      <c r="H42" s="43">
        <v>0</v>
      </c>
      <c r="I42" s="44">
        <v>0</v>
      </c>
      <c r="J42" s="74">
        <v>0</v>
      </c>
      <c r="K42" s="35">
        <v>0</v>
      </c>
      <c r="L42" s="35">
        <v>0</v>
      </c>
      <c r="M42" s="68">
        <v>0</v>
      </c>
      <c r="N42" s="43">
        <v>0</v>
      </c>
      <c r="O42" s="44">
        <v>0</v>
      </c>
      <c r="P42" s="74">
        <v>0</v>
      </c>
    </row>
    <row r="43" spans="1:16" s="3" customFormat="1" ht="15" customHeight="1" x14ac:dyDescent="0.25">
      <c r="A43" s="112"/>
      <c r="B43" s="115"/>
      <c r="C43" s="85" t="s">
        <v>9</v>
      </c>
      <c r="D43" s="46">
        <v>0</v>
      </c>
      <c r="E43" s="46">
        <v>0</v>
      </c>
      <c r="F43" s="46">
        <v>0</v>
      </c>
      <c r="G43" s="67">
        <v>0</v>
      </c>
      <c r="H43" s="87">
        <v>0</v>
      </c>
      <c r="I43" s="46">
        <v>0</v>
      </c>
      <c r="J43" s="75">
        <v>0</v>
      </c>
      <c r="K43" s="46">
        <v>0</v>
      </c>
      <c r="L43" s="46">
        <v>0</v>
      </c>
      <c r="M43" s="67">
        <v>0</v>
      </c>
      <c r="N43" s="87">
        <v>0</v>
      </c>
      <c r="O43" s="46">
        <v>0</v>
      </c>
      <c r="P43" s="75">
        <v>0</v>
      </c>
    </row>
    <row r="44" spans="1:16" ht="15" customHeight="1" x14ac:dyDescent="0.25">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5">
      <c r="A45" s="111"/>
      <c r="B45" s="114"/>
      <c r="C45" s="84" t="s">
        <v>47</v>
      </c>
      <c r="D45" s="44">
        <v>0</v>
      </c>
      <c r="E45" s="53">
        <v>0</v>
      </c>
      <c r="F45" s="44">
        <v>0</v>
      </c>
      <c r="G45" s="66">
        <v>0</v>
      </c>
      <c r="H45" s="43">
        <v>0</v>
      </c>
      <c r="I45" s="44">
        <v>0</v>
      </c>
      <c r="J45" s="74">
        <v>0</v>
      </c>
      <c r="K45" s="44">
        <v>0</v>
      </c>
      <c r="L45" s="44">
        <v>0</v>
      </c>
      <c r="M45" s="66">
        <v>0</v>
      </c>
      <c r="N45" s="43">
        <v>0</v>
      </c>
      <c r="O45" s="44">
        <v>0</v>
      </c>
      <c r="P45" s="74">
        <v>0</v>
      </c>
    </row>
    <row r="46" spans="1:16" ht="15" customHeight="1" x14ac:dyDescent="0.25">
      <c r="A46" s="111"/>
      <c r="B46" s="114"/>
      <c r="C46" s="84" t="s">
        <v>48</v>
      </c>
      <c r="D46" s="44">
        <v>0</v>
      </c>
      <c r="E46" s="53">
        <v>0</v>
      </c>
      <c r="F46" s="44">
        <v>0</v>
      </c>
      <c r="G46" s="66">
        <v>0</v>
      </c>
      <c r="H46" s="43">
        <v>0</v>
      </c>
      <c r="I46" s="44">
        <v>0</v>
      </c>
      <c r="J46" s="74">
        <v>0</v>
      </c>
      <c r="K46" s="44">
        <v>0</v>
      </c>
      <c r="L46" s="44">
        <v>0</v>
      </c>
      <c r="M46" s="66">
        <v>0</v>
      </c>
      <c r="N46" s="43">
        <v>0</v>
      </c>
      <c r="O46" s="44">
        <v>0</v>
      </c>
      <c r="P46" s="74">
        <v>0</v>
      </c>
    </row>
    <row r="47" spans="1:16" ht="15" customHeight="1" x14ac:dyDescent="0.25">
      <c r="A47" s="111"/>
      <c r="B47" s="114"/>
      <c r="C47" s="84" t="s">
        <v>49</v>
      </c>
      <c r="D47" s="44">
        <v>0</v>
      </c>
      <c r="E47" s="53">
        <v>0</v>
      </c>
      <c r="F47" s="44">
        <v>0</v>
      </c>
      <c r="G47" s="66">
        <v>0</v>
      </c>
      <c r="H47" s="43">
        <v>0</v>
      </c>
      <c r="I47" s="44">
        <v>0</v>
      </c>
      <c r="J47" s="74">
        <v>0</v>
      </c>
      <c r="K47" s="44">
        <v>0</v>
      </c>
      <c r="L47" s="44">
        <v>0</v>
      </c>
      <c r="M47" s="66">
        <v>0</v>
      </c>
      <c r="N47" s="43">
        <v>0</v>
      </c>
      <c r="O47" s="44">
        <v>0</v>
      </c>
      <c r="P47" s="74">
        <v>0</v>
      </c>
    </row>
    <row r="48" spans="1:16" ht="15" customHeight="1" x14ac:dyDescent="0.25">
      <c r="A48" s="111"/>
      <c r="B48" s="114"/>
      <c r="C48" s="84" t="s">
        <v>50</v>
      </c>
      <c r="D48" s="44">
        <v>0</v>
      </c>
      <c r="E48" s="53">
        <v>0</v>
      </c>
      <c r="F48" s="44">
        <v>0</v>
      </c>
      <c r="G48" s="66">
        <v>0</v>
      </c>
      <c r="H48" s="43">
        <v>0</v>
      </c>
      <c r="I48" s="44">
        <v>0</v>
      </c>
      <c r="J48" s="74">
        <v>0</v>
      </c>
      <c r="K48" s="44">
        <v>0</v>
      </c>
      <c r="L48" s="44">
        <v>0</v>
      </c>
      <c r="M48" s="66">
        <v>0</v>
      </c>
      <c r="N48" s="43">
        <v>0</v>
      </c>
      <c r="O48" s="44">
        <v>0</v>
      </c>
      <c r="P48" s="74">
        <v>0</v>
      </c>
    </row>
    <row r="49" spans="1:16" ht="15" customHeight="1" x14ac:dyDescent="0.25">
      <c r="A49" s="111"/>
      <c r="B49" s="114"/>
      <c r="C49" s="84" t="s">
        <v>51</v>
      </c>
      <c r="D49" s="44">
        <v>0</v>
      </c>
      <c r="E49" s="53">
        <v>0</v>
      </c>
      <c r="F49" s="44">
        <v>0</v>
      </c>
      <c r="G49" s="66">
        <v>0</v>
      </c>
      <c r="H49" s="43">
        <v>0</v>
      </c>
      <c r="I49" s="44">
        <v>0</v>
      </c>
      <c r="J49" s="74">
        <v>0</v>
      </c>
      <c r="K49" s="44">
        <v>0</v>
      </c>
      <c r="L49" s="44">
        <v>0</v>
      </c>
      <c r="M49" s="66">
        <v>0</v>
      </c>
      <c r="N49" s="43">
        <v>0</v>
      </c>
      <c r="O49" s="44">
        <v>0</v>
      </c>
      <c r="P49" s="74">
        <v>0</v>
      </c>
    </row>
    <row r="50" spans="1:16" s="3" customFormat="1" ht="15" customHeight="1" x14ac:dyDescent="0.25">
      <c r="A50" s="111"/>
      <c r="B50" s="114"/>
      <c r="C50" s="84" t="s">
        <v>52</v>
      </c>
      <c r="D50" s="35">
        <v>0</v>
      </c>
      <c r="E50" s="55">
        <v>0</v>
      </c>
      <c r="F50" s="35">
        <v>0</v>
      </c>
      <c r="G50" s="68">
        <v>0</v>
      </c>
      <c r="H50" s="43">
        <v>0</v>
      </c>
      <c r="I50" s="44">
        <v>0</v>
      </c>
      <c r="J50" s="74">
        <v>0</v>
      </c>
      <c r="K50" s="35">
        <v>0</v>
      </c>
      <c r="L50" s="35">
        <v>0</v>
      </c>
      <c r="M50" s="68">
        <v>0</v>
      </c>
      <c r="N50" s="43">
        <v>0</v>
      </c>
      <c r="O50" s="44">
        <v>0</v>
      </c>
      <c r="P50" s="74">
        <v>0</v>
      </c>
    </row>
    <row r="51" spans="1:16" ht="15" customHeight="1" x14ac:dyDescent="0.25">
      <c r="A51" s="111"/>
      <c r="B51" s="114"/>
      <c r="C51" s="84" t="s">
        <v>53</v>
      </c>
      <c r="D51" s="44">
        <v>0</v>
      </c>
      <c r="E51" s="53">
        <v>0</v>
      </c>
      <c r="F51" s="44">
        <v>0</v>
      </c>
      <c r="G51" s="66">
        <v>0</v>
      </c>
      <c r="H51" s="43">
        <v>0</v>
      </c>
      <c r="I51" s="44">
        <v>0</v>
      </c>
      <c r="J51" s="74">
        <v>0</v>
      </c>
      <c r="K51" s="44">
        <v>0</v>
      </c>
      <c r="L51" s="44">
        <v>0</v>
      </c>
      <c r="M51" s="66">
        <v>0</v>
      </c>
      <c r="N51" s="43">
        <v>0</v>
      </c>
      <c r="O51" s="44">
        <v>0</v>
      </c>
      <c r="P51" s="74">
        <v>0</v>
      </c>
    </row>
    <row r="52" spans="1:16" ht="15" customHeight="1" x14ac:dyDescent="0.25">
      <c r="A52" s="111"/>
      <c r="B52" s="114"/>
      <c r="C52" s="84" t="s">
        <v>54</v>
      </c>
      <c r="D52" s="44">
        <v>0</v>
      </c>
      <c r="E52" s="53">
        <v>0</v>
      </c>
      <c r="F52" s="44">
        <v>0</v>
      </c>
      <c r="G52" s="66">
        <v>0</v>
      </c>
      <c r="H52" s="43">
        <v>0</v>
      </c>
      <c r="I52" s="44">
        <v>0</v>
      </c>
      <c r="J52" s="74">
        <v>0</v>
      </c>
      <c r="K52" s="44">
        <v>0</v>
      </c>
      <c r="L52" s="44">
        <v>0</v>
      </c>
      <c r="M52" s="66">
        <v>0</v>
      </c>
      <c r="N52" s="43">
        <v>0</v>
      </c>
      <c r="O52" s="44">
        <v>0</v>
      </c>
      <c r="P52" s="74">
        <v>0</v>
      </c>
    </row>
    <row r="53" spans="1:16" ht="15" customHeight="1" x14ac:dyDescent="0.25">
      <c r="A53" s="111"/>
      <c r="B53" s="114"/>
      <c r="C53" s="84" t="s">
        <v>55</v>
      </c>
      <c r="D53" s="44">
        <v>0</v>
      </c>
      <c r="E53" s="53">
        <v>0</v>
      </c>
      <c r="F53" s="44">
        <v>0</v>
      </c>
      <c r="G53" s="66">
        <v>0</v>
      </c>
      <c r="H53" s="43">
        <v>0</v>
      </c>
      <c r="I53" s="44">
        <v>0</v>
      </c>
      <c r="J53" s="74">
        <v>0</v>
      </c>
      <c r="K53" s="44">
        <v>0</v>
      </c>
      <c r="L53" s="44">
        <v>0</v>
      </c>
      <c r="M53" s="66">
        <v>0</v>
      </c>
      <c r="N53" s="43">
        <v>0</v>
      </c>
      <c r="O53" s="44">
        <v>0</v>
      </c>
      <c r="P53" s="74">
        <v>0</v>
      </c>
    </row>
    <row r="54" spans="1:16" s="3" customFormat="1" ht="15" customHeight="1" x14ac:dyDescent="0.25">
      <c r="A54" s="111"/>
      <c r="B54" s="114"/>
      <c r="C54" s="84" t="s">
        <v>56</v>
      </c>
      <c r="D54" s="35">
        <v>0</v>
      </c>
      <c r="E54" s="55">
        <v>0</v>
      </c>
      <c r="F54" s="35">
        <v>0</v>
      </c>
      <c r="G54" s="68">
        <v>0</v>
      </c>
      <c r="H54" s="43">
        <v>0</v>
      </c>
      <c r="I54" s="44">
        <v>0</v>
      </c>
      <c r="J54" s="74">
        <v>0</v>
      </c>
      <c r="K54" s="35">
        <v>0</v>
      </c>
      <c r="L54" s="35">
        <v>0</v>
      </c>
      <c r="M54" s="68">
        <v>0</v>
      </c>
      <c r="N54" s="43">
        <v>0</v>
      </c>
      <c r="O54" s="44">
        <v>0</v>
      </c>
      <c r="P54" s="74">
        <v>0</v>
      </c>
    </row>
    <row r="55" spans="1:16" s="3" customFormat="1" ht="15" customHeight="1" x14ac:dyDescent="0.25">
      <c r="A55" s="112"/>
      <c r="B55" s="115"/>
      <c r="C55" s="85" t="s">
        <v>9</v>
      </c>
      <c r="D55" s="46">
        <v>0</v>
      </c>
      <c r="E55" s="54">
        <v>0</v>
      </c>
      <c r="F55" s="46">
        <v>0</v>
      </c>
      <c r="G55" s="67">
        <v>0</v>
      </c>
      <c r="H55" s="87">
        <v>0</v>
      </c>
      <c r="I55" s="46">
        <v>0</v>
      </c>
      <c r="J55" s="75">
        <v>0</v>
      </c>
      <c r="K55" s="46">
        <v>0</v>
      </c>
      <c r="L55" s="46">
        <v>0</v>
      </c>
      <c r="M55" s="67">
        <v>0</v>
      </c>
      <c r="N55" s="87">
        <v>0</v>
      </c>
      <c r="O55" s="46">
        <v>0</v>
      </c>
      <c r="P55" s="75">
        <v>0</v>
      </c>
    </row>
    <row r="56" spans="1:16" ht="15" customHeight="1" x14ac:dyDescent="0.25">
      <c r="A56" s="110">
        <v>5</v>
      </c>
      <c r="B56" s="113" t="s">
        <v>60</v>
      </c>
      <c r="C56" s="84" t="s">
        <v>46</v>
      </c>
      <c r="D56" s="44">
        <v>0</v>
      </c>
      <c r="E56" s="53">
        <v>0</v>
      </c>
      <c r="F56" s="44">
        <v>0</v>
      </c>
      <c r="G56" s="66">
        <v>0</v>
      </c>
      <c r="H56" s="43">
        <v>0</v>
      </c>
      <c r="I56" s="44">
        <v>0</v>
      </c>
      <c r="J56" s="74">
        <v>0</v>
      </c>
      <c r="K56" s="44">
        <v>0</v>
      </c>
      <c r="L56" s="44">
        <v>0</v>
      </c>
      <c r="M56" s="66">
        <v>0</v>
      </c>
      <c r="N56" s="43">
        <v>0</v>
      </c>
      <c r="O56" s="44">
        <v>0</v>
      </c>
      <c r="P56" s="74">
        <v>0</v>
      </c>
    </row>
    <row r="57" spans="1:16" ht="15" customHeight="1" x14ac:dyDescent="0.25">
      <c r="A57" s="111"/>
      <c r="B57" s="114"/>
      <c r="C57" s="84" t="s">
        <v>47</v>
      </c>
      <c r="D57" s="44">
        <v>0</v>
      </c>
      <c r="E57" s="53">
        <v>0</v>
      </c>
      <c r="F57" s="44">
        <v>0</v>
      </c>
      <c r="G57" s="66">
        <v>0</v>
      </c>
      <c r="H57" s="43">
        <v>0</v>
      </c>
      <c r="I57" s="44">
        <v>0</v>
      </c>
      <c r="J57" s="74">
        <v>0</v>
      </c>
      <c r="K57" s="44">
        <v>0</v>
      </c>
      <c r="L57" s="44">
        <v>0</v>
      </c>
      <c r="M57" s="66">
        <v>0</v>
      </c>
      <c r="N57" s="43">
        <v>0</v>
      </c>
      <c r="O57" s="44">
        <v>0</v>
      </c>
      <c r="P57" s="74">
        <v>0</v>
      </c>
    </row>
    <row r="58" spans="1:16" ht="15" customHeight="1" x14ac:dyDescent="0.25">
      <c r="A58" s="111"/>
      <c r="B58" s="114"/>
      <c r="C58" s="84" t="s">
        <v>48</v>
      </c>
      <c r="D58" s="44">
        <v>0</v>
      </c>
      <c r="E58" s="53">
        <v>0</v>
      </c>
      <c r="F58" s="44">
        <v>0</v>
      </c>
      <c r="G58" s="66">
        <v>0</v>
      </c>
      <c r="H58" s="43">
        <v>0</v>
      </c>
      <c r="I58" s="44">
        <v>0</v>
      </c>
      <c r="J58" s="74">
        <v>0</v>
      </c>
      <c r="K58" s="44">
        <v>0</v>
      </c>
      <c r="L58" s="44">
        <v>0</v>
      </c>
      <c r="M58" s="66">
        <v>0</v>
      </c>
      <c r="N58" s="43">
        <v>0</v>
      </c>
      <c r="O58" s="44">
        <v>0</v>
      </c>
      <c r="P58" s="74">
        <v>0</v>
      </c>
    </row>
    <row r="59" spans="1:16" ht="15" customHeight="1" x14ac:dyDescent="0.25">
      <c r="A59" s="111"/>
      <c r="B59" s="114"/>
      <c r="C59" s="84" t="s">
        <v>49</v>
      </c>
      <c r="D59" s="44">
        <v>0</v>
      </c>
      <c r="E59" s="53">
        <v>0</v>
      </c>
      <c r="F59" s="44">
        <v>0</v>
      </c>
      <c r="G59" s="66">
        <v>0</v>
      </c>
      <c r="H59" s="43">
        <v>0</v>
      </c>
      <c r="I59" s="44">
        <v>0</v>
      </c>
      <c r="J59" s="74">
        <v>0</v>
      </c>
      <c r="K59" s="44">
        <v>0</v>
      </c>
      <c r="L59" s="44">
        <v>0</v>
      </c>
      <c r="M59" s="66">
        <v>0</v>
      </c>
      <c r="N59" s="43">
        <v>0</v>
      </c>
      <c r="O59" s="44">
        <v>0</v>
      </c>
      <c r="P59" s="74">
        <v>0</v>
      </c>
    </row>
    <row r="60" spans="1:16" ht="15" customHeight="1" x14ac:dyDescent="0.25">
      <c r="A60" s="111"/>
      <c r="B60" s="114"/>
      <c r="C60" s="84" t="s">
        <v>50</v>
      </c>
      <c r="D60" s="44">
        <v>0</v>
      </c>
      <c r="E60" s="53">
        <v>0</v>
      </c>
      <c r="F60" s="44">
        <v>0</v>
      </c>
      <c r="G60" s="66">
        <v>0</v>
      </c>
      <c r="H60" s="43">
        <v>0</v>
      </c>
      <c r="I60" s="44">
        <v>0</v>
      </c>
      <c r="J60" s="74">
        <v>0</v>
      </c>
      <c r="K60" s="44">
        <v>0</v>
      </c>
      <c r="L60" s="44">
        <v>0</v>
      </c>
      <c r="M60" s="66">
        <v>0</v>
      </c>
      <c r="N60" s="43">
        <v>0</v>
      </c>
      <c r="O60" s="44">
        <v>0</v>
      </c>
      <c r="P60" s="74">
        <v>0</v>
      </c>
    </row>
    <row r="61" spans="1:16" ht="15" customHeight="1" x14ac:dyDescent="0.25">
      <c r="A61" s="111"/>
      <c r="B61" s="114"/>
      <c r="C61" s="84" t="s">
        <v>51</v>
      </c>
      <c r="D61" s="44">
        <v>0</v>
      </c>
      <c r="E61" s="53">
        <v>0</v>
      </c>
      <c r="F61" s="44">
        <v>0</v>
      </c>
      <c r="G61" s="66">
        <v>0</v>
      </c>
      <c r="H61" s="43">
        <v>0</v>
      </c>
      <c r="I61" s="44">
        <v>0</v>
      </c>
      <c r="J61" s="74">
        <v>0</v>
      </c>
      <c r="K61" s="44">
        <v>0</v>
      </c>
      <c r="L61" s="44">
        <v>0</v>
      </c>
      <c r="M61" s="66">
        <v>0</v>
      </c>
      <c r="N61" s="43">
        <v>0</v>
      </c>
      <c r="O61" s="44">
        <v>0</v>
      </c>
      <c r="P61" s="74">
        <v>0</v>
      </c>
    </row>
    <row r="62" spans="1:16" s="3" customFormat="1" ht="15" customHeight="1" x14ac:dyDescent="0.25">
      <c r="A62" s="111"/>
      <c r="B62" s="114"/>
      <c r="C62" s="84" t="s">
        <v>52</v>
      </c>
      <c r="D62" s="35">
        <v>0</v>
      </c>
      <c r="E62" s="55">
        <v>0</v>
      </c>
      <c r="F62" s="35">
        <v>0</v>
      </c>
      <c r="G62" s="68">
        <v>0</v>
      </c>
      <c r="H62" s="43">
        <v>0</v>
      </c>
      <c r="I62" s="44">
        <v>0</v>
      </c>
      <c r="J62" s="74">
        <v>0</v>
      </c>
      <c r="K62" s="35">
        <v>0</v>
      </c>
      <c r="L62" s="35">
        <v>0</v>
      </c>
      <c r="M62" s="68">
        <v>0</v>
      </c>
      <c r="N62" s="43">
        <v>0</v>
      </c>
      <c r="O62" s="44">
        <v>0</v>
      </c>
      <c r="P62" s="74">
        <v>0</v>
      </c>
    </row>
    <row r="63" spans="1:16" ht="15" customHeight="1" x14ac:dyDescent="0.25">
      <c r="A63" s="111"/>
      <c r="B63" s="114"/>
      <c r="C63" s="84" t="s">
        <v>53</v>
      </c>
      <c r="D63" s="44">
        <v>0</v>
      </c>
      <c r="E63" s="53">
        <v>0</v>
      </c>
      <c r="F63" s="44">
        <v>0</v>
      </c>
      <c r="G63" s="66">
        <v>0</v>
      </c>
      <c r="H63" s="43">
        <v>0</v>
      </c>
      <c r="I63" s="44">
        <v>0</v>
      </c>
      <c r="J63" s="74">
        <v>0</v>
      </c>
      <c r="K63" s="44">
        <v>0</v>
      </c>
      <c r="L63" s="44">
        <v>0</v>
      </c>
      <c r="M63" s="66">
        <v>0</v>
      </c>
      <c r="N63" s="43">
        <v>0</v>
      </c>
      <c r="O63" s="44">
        <v>0</v>
      </c>
      <c r="P63" s="74">
        <v>0</v>
      </c>
    </row>
    <row r="64" spans="1:16" ht="15" customHeight="1" x14ac:dyDescent="0.25">
      <c r="A64" s="111"/>
      <c r="B64" s="114"/>
      <c r="C64" s="84" t="s">
        <v>54</v>
      </c>
      <c r="D64" s="44">
        <v>0</v>
      </c>
      <c r="E64" s="53">
        <v>0</v>
      </c>
      <c r="F64" s="44">
        <v>0</v>
      </c>
      <c r="G64" s="66">
        <v>0</v>
      </c>
      <c r="H64" s="43">
        <v>0</v>
      </c>
      <c r="I64" s="44">
        <v>0</v>
      </c>
      <c r="J64" s="74">
        <v>0</v>
      </c>
      <c r="K64" s="44">
        <v>0</v>
      </c>
      <c r="L64" s="44">
        <v>0</v>
      </c>
      <c r="M64" s="66">
        <v>0</v>
      </c>
      <c r="N64" s="43">
        <v>0</v>
      </c>
      <c r="O64" s="44">
        <v>0</v>
      </c>
      <c r="P64" s="74">
        <v>0</v>
      </c>
    </row>
    <row r="65" spans="1:16" ht="15" customHeight="1" x14ac:dyDescent="0.25">
      <c r="A65" s="111"/>
      <c r="B65" s="114"/>
      <c r="C65" s="84" t="s">
        <v>55</v>
      </c>
      <c r="D65" s="44">
        <v>0</v>
      </c>
      <c r="E65" s="53">
        <v>0</v>
      </c>
      <c r="F65" s="44">
        <v>0</v>
      </c>
      <c r="G65" s="66">
        <v>0</v>
      </c>
      <c r="H65" s="43">
        <v>0</v>
      </c>
      <c r="I65" s="44">
        <v>0</v>
      </c>
      <c r="J65" s="74">
        <v>0</v>
      </c>
      <c r="K65" s="44">
        <v>0</v>
      </c>
      <c r="L65" s="44">
        <v>0</v>
      </c>
      <c r="M65" s="66">
        <v>0</v>
      </c>
      <c r="N65" s="43">
        <v>0</v>
      </c>
      <c r="O65" s="44">
        <v>0</v>
      </c>
      <c r="P65" s="74">
        <v>0</v>
      </c>
    </row>
    <row r="66" spans="1:16" s="3" customFormat="1" ht="15" customHeight="1" x14ac:dyDescent="0.25">
      <c r="A66" s="111"/>
      <c r="B66" s="114"/>
      <c r="C66" s="84" t="s">
        <v>56</v>
      </c>
      <c r="D66" s="35">
        <v>0</v>
      </c>
      <c r="E66" s="55">
        <v>0</v>
      </c>
      <c r="F66" s="35">
        <v>0</v>
      </c>
      <c r="G66" s="68">
        <v>0</v>
      </c>
      <c r="H66" s="43">
        <v>0</v>
      </c>
      <c r="I66" s="44">
        <v>0</v>
      </c>
      <c r="J66" s="74">
        <v>0</v>
      </c>
      <c r="K66" s="35">
        <v>0</v>
      </c>
      <c r="L66" s="35">
        <v>0</v>
      </c>
      <c r="M66" s="68">
        <v>0</v>
      </c>
      <c r="N66" s="43">
        <v>0</v>
      </c>
      <c r="O66" s="44">
        <v>0</v>
      </c>
      <c r="P66" s="74">
        <v>0</v>
      </c>
    </row>
    <row r="67" spans="1:16" s="3" customFormat="1" ht="15" customHeight="1" x14ac:dyDescent="0.25">
      <c r="A67" s="112"/>
      <c r="B67" s="115"/>
      <c r="C67" s="85" t="s">
        <v>9</v>
      </c>
      <c r="D67" s="46">
        <v>0</v>
      </c>
      <c r="E67" s="54">
        <v>0</v>
      </c>
      <c r="F67" s="46">
        <v>0</v>
      </c>
      <c r="G67" s="67">
        <v>0</v>
      </c>
      <c r="H67" s="87">
        <v>0</v>
      </c>
      <c r="I67" s="46">
        <v>0</v>
      </c>
      <c r="J67" s="75">
        <v>0</v>
      </c>
      <c r="K67" s="46">
        <v>0</v>
      </c>
      <c r="L67" s="46">
        <v>0</v>
      </c>
      <c r="M67" s="67">
        <v>0</v>
      </c>
      <c r="N67" s="87">
        <v>0</v>
      </c>
      <c r="O67" s="46">
        <v>0</v>
      </c>
      <c r="P67" s="75">
        <v>0</v>
      </c>
    </row>
    <row r="68" spans="1:16" s="3" customFormat="1" ht="15" customHeight="1" x14ac:dyDescent="0.25">
      <c r="A68" s="78"/>
      <c r="B68" s="79"/>
      <c r="C68" s="81"/>
      <c r="D68" s="45"/>
      <c r="E68" s="76"/>
      <c r="F68" s="45"/>
      <c r="G68" s="77"/>
      <c r="H68" s="45"/>
      <c r="I68" s="45"/>
      <c r="J68" s="77"/>
      <c r="K68" s="45"/>
      <c r="L68" s="45"/>
      <c r="M68" s="77"/>
      <c r="N68" s="45"/>
      <c r="O68" s="45"/>
      <c r="P68" s="77"/>
    </row>
    <row r="69" spans="1:16" s="37" customFormat="1" ht="15" customHeight="1" x14ac:dyDescent="0.25">
      <c r="A69" s="38" t="s">
        <v>2</v>
      </c>
      <c r="C69" s="82"/>
      <c r="D69" s="86">
        <f>+Nacional!D69</f>
        <v>44622</v>
      </c>
      <c r="F69" s="60"/>
      <c r="G69" s="69"/>
      <c r="H69" s="60"/>
      <c r="I69" s="60"/>
      <c r="J69" s="69"/>
      <c r="K69" s="60"/>
      <c r="L69" s="60"/>
      <c r="M69" s="69"/>
      <c r="N69" s="60"/>
      <c r="O69" s="60"/>
      <c r="P69" s="69"/>
    </row>
    <row r="70" spans="1:16" ht="15" customHeight="1" x14ac:dyDescent="0.25">
      <c r="A70" s="47"/>
      <c r="B70" s="24"/>
      <c r="C70" s="83"/>
      <c r="D70" s="61"/>
      <c r="E70" s="56"/>
      <c r="F70" s="61"/>
      <c r="G70" s="70"/>
      <c r="H70" s="61"/>
      <c r="I70" s="61"/>
      <c r="J70" s="70"/>
      <c r="K70" s="61"/>
      <c r="L70" s="61"/>
      <c r="M70" s="70"/>
      <c r="N70" s="61"/>
      <c r="O70" s="61"/>
      <c r="P70" s="70"/>
    </row>
    <row r="71" spans="1:16" ht="15" customHeight="1" x14ac:dyDescent="0.25">
      <c r="A71" s="48"/>
      <c r="C71" s="23"/>
      <c r="D71" s="35"/>
      <c r="E71" s="55"/>
      <c r="F71" s="35"/>
      <c r="G71" s="68"/>
      <c r="H71" s="35"/>
      <c r="I71" s="35"/>
      <c r="J71" s="68"/>
      <c r="K71" s="35"/>
      <c r="L71" s="35"/>
      <c r="M71" s="68"/>
      <c r="N71" s="35"/>
      <c r="O71" s="35"/>
      <c r="P71" s="68"/>
    </row>
    <row r="72" spans="1:16" ht="15" customHeight="1" x14ac:dyDescent="0.25">
      <c r="A72" s="48"/>
      <c r="C72" s="23"/>
      <c r="D72" s="35"/>
      <c r="E72" s="55"/>
      <c r="F72" s="35"/>
      <c r="G72" s="68"/>
      <c r="H72" s="35"/>
      <c r="I72" s="35"/>
      <c r="J72" s="68"/>
      <c r="K72" s="35"/>
      <c r="L72" s="35"/>
      <c r="M72" s="68"/>
      <c r="N72" s="35"/>
      <c r="O72" s="35"/>
      <c r="P72" s="68"/>
    </row>
    <row r="73" spans="1:16" ht="15" customHeight="1" x14ac:dyDescent="0.25">
      <c r="A73" s="48"/>
      <c r="C73" s="23"/>
      <c r="D73" s="35"/>
      <c r="E73" s="55"/>
      <c r="F73" s="35"/>
      <c r="G73" s="68"/>
      <c r="H73" s="35"/>
      <c r="I73" s="35"/>
      <c r="J73" s="68"/>
      <c r="K73" s="35"/>
      <c r="L73" s="35"/>
      <c r="M73" s="68"/>
      <c r="N73" s="35"/>
      <c r="O73" s="35"/>
      <c r="P73" s="68"/>
    </row>
    <row r="74" spans="1:16" ht="15" customHeight="1" x14ac:dyDescent="0.25">
      <c r="A74" s="48"/>
      <c r="C74" s="23"/>
      <c r="D74" s="35"/>
      <c r="E74" s="55"/>
      <c r="F74" s="35"/>
      <c r="G74" s="68"/>
      <c r="H74" s="35"/>
      <c r="I74" s="35"/>
      <c r="J74" s="68"/>
      <c r="K74" s="35"/>
      <c r="L74" s="35"/>
      <c r="M74" s="68"/>
      <c r="N74" s="35"/>
      <c r="O74" s="35"/>
      <c r="P74" s="68"/>
    </row>
    <row r="75" spans="1:16" ht="15" customHeight="1" x14ac:dyDescent="0.25">
      <c r="A75" s="48"/>
      <c r="C75" s="23"/>
      <c r="D75" s="35"/>
      <c r="E75" s="55"/>
      <c r="F75" s="35"/>
      <c r="G75" s="68"/>
      <c r="H75" s="35"/>
      <c r="I75" s="35"/>
      <c r="J75" s="68"/>
      <c r="K75" s="35"/>
      <c r="L75" s="35"/>
      <c r="M75" s="68"/>
      <c r="N75" s="35"/>
      <c r="O75" s="35"/>
      <c r="P75" s="68"/>
    </row>
    <row r="76" spans="1:16" ht="15" customHeight="1" x14ac:dyDescent="0.25">
      <c r="A76" s="48"/>
      <c r="C76" s="23"/>
      <c r="D76" s="35"/>
      <c r="E76" s="55"/>
      <c r="F76" s="35"/>
      <c r="G76" s="68"/>
      <c r="H76" s="35"/>
      <c r="I76" s="35"/>
      <c r="J76" s="68"/>
      <c r="K76" s="35"/>
      <c r="L76" s="35"/>
      <c r="M76" s="68"/>
      <c r="N76" s="35"/>
      <c r="O76" s="35"/>
      <c r="P76" s="68"/>
    </row>
    <row r="77" spans="1:16" ht="15" customHeight="1" x14ac:dyDescent="0.25">
      <c r="A77" s="48"/>
      <c r="C77" s="23"/>
      <c r="D77" s="35"/>
      <c r="E77" s="55"/>
      <c r="F77" s="35"/>
      <c r="G77" s="68"/>
      <c r="H77" s="35"/>
      <c r="I77" s="35"/>
      <c r="J77" s="68"/>
      <c r="K77" s="35"/>
      <c r="L77" s="35"/>
      <c r="M77" s="68"/>
      <c r="N77" s="35"/>
      <c r="O77" s="35"/>
      <c r="P77" s="68"/>
    </row>
    <row r="78" spans="1:16" ht="15" customHeight="1" x14ac:dyDescent="0.25">
      <c r="A78" s="48"/>
      <c r="C78" s="23"/>
      <c r="D78" s="35"/>
      <c r="E78" s="55"/>
      <c r="F78" s="35"/>
      <c r="G78" s="68"/>
      <c r="H78" s="35"/>
      <c r="I78" s="35"/>
      <c r="J78" s="68"/>
      <c r="K78" s="35"/>
      <c r="L78" s="35"/>
      <c r="M78" s="68"/>
      <c r="N78" s="35"/>
      <c r="O78" s="35"/>
      <c r="P78" s="68"/>
    </row>
    <row r="79" spans="1:16" ht="15" customHeight="1" x14ac:dyDescent="0.25">
      <c r="A79" s="48"/>
      <c r="C79" s="23"/>
      <c r="D79" s="35"/>
      <c r="E79" s="55"/>
      <c r="F79" s="35"/>
      <c r="G79" s="68"/>
      <c r="H79" s="35"/>
      <c r="I79" s="35"/>
      <c r="J79" s="68"/>
      <c r="K79" s="35"/>
      <c r="L79" s="35"/>
      <c r="M79" s="68"/>
      <c r="N79" s="35"/>
      <c r="O79" s="35"/>
      <c r="P79" s="68"/>
    </row>
    <row r="80" spans="1:16" ht="15" customHeight="1" x14ac:dyDescent="0.25">
      <c r="A80" s="48"/>
      <c r="C80" s="23"/>
      <c r="D80" s="35"/>
      <c r="E80" s="55"/>
      <c r="F80" s="35"/>
      <c r="G80" s="68"/>
      <c r="H80" s="35"/>
      <c r="I80" s="35"/>
      <c r="J80" s="68"/>
      <c r="K80" s="35"/>
      <c r="L80" s="35"/>
      <c r="M80" s="68"/>
      <c r="N80" s="35"/>
      <c r="O80" s="35"/>
      <c r="P80" s="68"/>
    </row>
    <row r="81" spans="1:16" ht="15" customHeight="1" x14ac:dyDescent="0.25">
      <c r="A81" s="48"/>
      <c r="C81" s="23"/>
      <c r="D81" s="35"/>
      <c r="E81" s="55"/>
      <c r="F81" s="35"/>
      <c r="G81" s="68"/>
      <c r="H81" s="35"/>
      <c r="I81" s="35"/>
      <c r="J81" s="68"/>
      <c r="K81" s="35"/>
      <c r="L81" s="35"/>
      <c r="M81" s="68"/>
      <c r="N81" s="35"/>
      <c r="O81" s="35"/>
      <c r="P81" s="68"/>
    </row>
    <row r="82" spans="1:16" ht="15" customHeight="1" x14ac:dyDescent="0.25">
      <c r="A82" s="48"/>
      <c r="C82" s="23"/>
      <c r="D82" s="35"/>
      <c r="E82" s="55"/>
      <c r="F82" s="35"/>
      <c r="G82" s="68"/>
      <c r="H82" s="35"/>
      <c r="I82" s="35"/>
      <c r="J82" s="68"/>
      <c r="K82" s="35"/>
      <c r="L82" s="35"/>
      <c r="M82" s="68"/>
      <c r="N82" s="35"/>
      <c r="O82" s="35"/>
      <c r="P82" s="68"/>
    </row>
    <row r="83" spans="1:16" ht="15" customHeight="1" x14ac:dyDescent="0.25">
      <c r="A83" s="48"/>
      <c r="C83" s="23"/>
      <c r="D83" s="35"/>
      <c r="E83" s="55"/>
      <c r="F83" s="35"/>
      <c r="G83" s="68"/>
      <c r="H83" s="35"/>
      <c r="I83" s="35"/>
      <c r="J83" s="68"/>
      <c r="K83" s="35"/>
      <c r="L83" s="35"/>
      <c r="M83" s="68"/>
      <c r="N83" s="35"/>
      <c r="O83" s="35"/>
      <c r="P83" s="68"/>
    </row>
    <row r="84" spans="1:16" ht="15" customHeight="1" x14ac:dyDescent="0.25">
      <c r="A84" s="48"/>
      <c r="C84" s="23"/>
      <c r="D84" s="35"/>
      <c r="E84" s="55"/>
      <c r="F84" s="35"/>
      <c r="G84" s="68"/>
      <c r="H84" s="35"/>
      <c r="I84" s="35"/>
      <c r="J84" s="68"/>
      <c r="K84" s="35"/>
      <c r="L84" s="35"/>
      <c r="M84" s="68"/>
      <c r="N84" s="35"/>
      <c r="O84" s="35"/>
      <c r="P84" s="68"/>
    </row>
    <row r="85" spans="1:16" ht="15" customHeight="1" x14ac:dyDescent="0.25">
      <c r="A85" s="48"/>
      <c r="C85" s="23"/>
      <c r="D85" s="35"/>
      <c r="E85" s="55"/>
      <c r="F85" s="35"/>
      <c r="G85" s="68"/>
      <c r="H85" s="35"/>
      <c r="I85" s="35"/>
      <c r="J85" s="68"/>
      <c r="K85" s="35"/>
      <c r="L85" s="35"/>
      <c r="M85" s="68"/>
      <c r="N85" s="35"/>
      <c r="O85" s="35"/>
      <c r="P85" s="68"/>
    </row>
    <row r="86" spans="1:16" ht="15" customHeight="1" x14ac:dyDescent="0.25">
      <c r="A86" s="48"/>
      <c r="C86" s="23"/>
      <c r="D86" s="35"/>
      <c r="E86" s="55"/>
      <c r="F86" s="35"/>
      <c r="G86" s="68"/>
      <c r="H86" s="35"/>
      <c r="I86" s="35"/>
      <c r="J86" s="68"/>
      <c r="K86" s="35"/>
      <c r="L86" s="35"/>
      <c r="M86" s="68"/>
      <c r="N86" s="35"/>
      <c r="O86" s="35"/>
      <c r="P86" s="68"/>
    </row>
    <row r="87" spans="1:16" ht="15" customHeight="1" x14ac:dyDescent="0.25">
      <c r="A87" s="48"/>
      <c r="C87" s="23"/>
      <c r="D87" s="35"/>
      <c r="E87" s="55"/>
      <c r="F87" s="35"/>
      <c r="G87" s="68"/>
      <c r="H87" s="35"/>
      <c r="I87" s="35"/>
      <c r="J87" s="68"/>
      <c r="K87" s="35"/>
      <c r="L87" s="35"/>
      <c r="M87" s="68"/>
      <c r="N87" s="35"/>
      <c r="O87" s="35"/>
      <c r="P87" s="68"/>
    </row>
    <row r="88" spans="1:16" ht="15" customHeight="1" x14ac:dyDescent="0.25">
      <c r="A88" s="48"/>
      <c r="C88" s="23"/>
      <c r="D88" s="35"/>
      <c r="E88" s="55"/>
      <c r="F88" s="35"/>
      <c r="G88" s="68"/>
      <c r="H88" s="35"/>
      <c r="I88" s="35"/>
      <c r="J88" s="68"/>
      <c r="K88" s="35"/>
      <c r="L88" s="35"/>
      <c r="M88" s="68"/>
      <c r="N88" s="35"/>
      <c r="O88" s="35"/>
      <c r="P88" s="68"/>
    </row>
    <row r="89" spans="1:16" ht="15" customHeight="1" x14ac:dyDescent="0.25">
      <c r="A89" s="48"/>
      <c r="C89" s="23"/>
      <c r="D89" s="35"/>
      <c r="E89" s="55"/>
      <c r="F89" s="35"/>
      <c r="G89" s="68"/>
      <c r="H89" s="35"/>
      <c r="I89" s="35"/>
      <c r="J89" s="68"/>
      <c r="K89" s="35"/>
      <c r="L89" s="35"/>
      <c r="M89" s="68"/>
      <c r="N89" s="35"/>
      <c r="O89" s="35"/>
      <c r="P89" s="68"/>
    </row>
    <row r="90" spans="1:16" ht="15" customHeight="1" x14ac:dyDescent="0.25">
      <c r="A90" s="48"/>
      <c r="C90" s="23"/>
      <c r="D90" s="35"/>
      <c r="E90" s="55"/>
      <c r="F90" s="35"/>
      <c r="G90" s="68"/>
      <c r="H90" s="35"/>
      <c r="I90" s="35"/>
      <c r="J90" s="68"/>
      <c r="K90" s="35"/>
      <c r="L90" s="35"/>
      <c r="M90" s="68"/>
      <c r="N90" s="35"/>
      <c r="O90" s="35"/>
      <c r="P90" s="68"/>
    </row>
    <row r="91" spans="1:16" ht="15" customHeight="1" x14ac:dyDescent="0.25">
      <c r="A91" s="48"/>
      <c r="C91" s="23"/>
      <c r="D91" s="35"/>
      <c r="E91" s="55"/>
      <c r="F91" s="35"/>
      <c r="G91" s="68"/>
      <c r="H91" s="35"/>
      <c r="I91" s="35"/>
      <c r="J91" s="68"/>
      <c r="K91" s="35"/>
      <c r="L91" s="35"/>
      <c r="M91" s="68"/>
      <c r="N91" s="35"/>
      <c r="O91" s="35"/>
      <c r="P91" s="68"/>
    </row>
    <row r="92" spans="1:16" ht="15" customHeight="1" x14ac:dyDescent="0.25">
      <c r="A92" s="48"/>
      <c r="C92" s="23"/>
      <c r="D92" s="35"/>
      <c r="E92" s="55"/>
      <c r="F92" s="35"/>
      <c r="G92" s="68"/>
      <c r="H92" s="35"/>
      <c r="I92" s="35"/>
      <c r="J92" s="68"/>
      <c r="K92" s="35"/>
      <c r="L92" s="35"/>
      <c r="M92" s="68"/>
      <c r="N92" s="35"/>
      <c r="O92" s="35"/>
      <c r="P92" s="68"/>
    </row>
    <row r="93" spans="1:16" ht="15" customHeight="1" x14ac:dyDescent="0.25">
      <c r="A93" s="48"/>
      <c r="C93" s="23"/>
      <c r="D93" s="35"/>
      <c r="E93" s="55"/>
      <c r="F93" s="35"/>
      <c r="G93" s="68"/>
      <c r="H93" s="35"/>
      <c r="I93" s="35"/>
      <c r="J93" s="68"/>
      <c r="K93" s="35"/>
      <c r="L93" s="35"/>
      <c r="M93" s="68"/>
      <c r="N93" s="35"/>
      <c r="O93" s="35"/>
      <c r="P93" s="68"/>
    </row>
    <row r="94" spans="1:16" ht="15" customHeight="1" x14ac:dyDescent="0.25">
      <c r="A94" s="48"/>
      <c r="C94" s="23"/>
      <c r="D94" s="35"/>
      <c r="E94" s="55"/>
      <c r="F94" s="35"/>
      <c r="G94" s="68"/>
      <c r="H94" s="35"/>
      <c r="I94" s="35"/>
      <c r="J94" s="68"/>
      <c r="K94" s="35"/>
      <c r="L94" s="35"/>
      <c r="M94" s="68"/>
      <c r="N94" s="35"/>
      <c r="O94" s="35"/>
      <c r="P94" s="68"/>
    </row>
    <row r="95" spans="1:16" ht="15" customHeight="1" x14ac:dyDescent="0.25">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70" priority="30" operator="notEqual">
      <formula>H8+K8+N8</formula>
    </cfRule>
  </conditionalFormatting>
  <conditionalFormatting sqref="D20:D30">
    <cfRule type="cellIs" dxfId="69" priority="29" operator="notEqual">
      <formula>H20+K20+N20</formula>
    </cfRule>
  </conditionalFormatting>
  <conditionalFormatting sqref="D32:D42">
    <cfRule type="cellIs" dxfId="68" priority="28" operator="notEqual">
      <formula>H32+K32+N32</formula>
    </cfRule>
  </conditionalFormatting>
  <conditionalFormatting sqref="D44:D54">
    <cfRule type="cellIs" dxfId="67" priority="27" operator="notEqual">
      <formula>H44+K44+N44</formula>
    </cfRule>
  </conditionalFormatting>
  <conditionalFormatting sqref="D56:D66">
    <cfRule type="cellIs" dxfId="66" priority="26" operator="notEqual">
      <formula>H56+K56+N56</formula>
    </cfRule>
  </conditionalFormatting>
  <conditionalFormatting sqref="D19">
    <cfRule type="cellIs" dxfId="65" priority="25" operator="notEqual">
      <formula>SUM(D8:D18)</formula>
    </cfRule>
  </conditionalFormatting>
  <conditionalFormatting sqref="D31">
    <cfRule type="cellIs" dxfId="64" priority="24" operator="notEqual">
      <formula>H31+K31+N31</formula>
    </cfRule>
  </conditionalFormatting>
  <conditionalFormatting sqref="D31">
    <cfRule type="cellIs" dxfId="63" priority="23" operator="notEqual">
      <formula>SUM(D20:D30)</formula>
    </cfRule>
  </conditionalFormatting>
  <conditionalFormatting sqref="D43">
    <cfRule type="cellIs" dxfId="62" priority="22" operator="notEqual">
      <formula>H43+K43+N43</formula>
    </cfRule>
  </conditionalFormatting>
  <conditionalFormatting sqref="D43">
    <cfRule type="cellIs" dxfId="61" priority="21" operator="notEqual">
      <formula>SUM(D32:D42)</formula>
    </cfRule>
  </conditionalFormatting>
  <conditionalFormatting sqref="D55">
    <cfRule type="cellIs" dxfId="60" priority="20" operator="notEqual">
      <formula>H55+K55+N55</formula>
    </cfRule>
  </conditionalFormatting>
  <conditionalFormatting sqref="D55">
    <cfRule type="cellIs" dxfId="59" priority="19" operator="notEqual">
      <formula>SUM(D44:D54)</formula>
    </cfRule>
  </conditionalFormatting>
  <conditionalFormatting sqref="D67">
    <cfRule type="cellIs" dxfId="58" priority="18" operator="notEqual">
      <formula>H67+K67+N67</formula>
    </cfRule>
  </conditionalFormatting>
  <conditionalFormatting sqref="D67">
    <cfRule type="cellIs" dxfId="57" priority="17" operator="notEqual">
      <formula>SUM(D56:D66)</formula>
    </cfRule>
  </conditionalFormatting>
  <conditionalFormatting sqref="H19">
    <cfRule type="cellIs" dxfId="56" priority="16" operator="notEqual">
      <formula>SUM(H8:H18)</formula>
    </cfRule>
  </conditionalFormatting>
  <conditionalFormatting sqref="K19">
    <cfRule type="cellIs" dxfId="55" priority="15" operator="notEqual">
      <formula>SUM(K8:K18)</formula>
    </cfRule>
  </conditionalFormatting>
  <conditionalFormatting sqref="N19">
    <cfRule type="cellIs" dxfId="54" priority="14" operator="notEqual">
      <formula>SUM(N8:N18)</formula>
    </cfRule>
  </conditionalFormatting>
  <conditionalFormatting sqref="H31">
    <cfRule type="cellIs" dxfId="53" priority="13" operator="notEqual">
      <formula>SUM(H20:H30)</formula>
    </cfRule>
  </conditionalFormatting>
  <conditionalFormatting sqref="K31">
    <cfRule type="cellIs" dxfId="52" priority="12" operator="notEqual">
      <formula>SUM(K20:K30)</formula>
    </cfRule>
  </conditionalFormatting>
  <conditionalFormatting sqref="N31">
    <cfRule type="cellIs" dxfId="51" priority="11" operator="notEqual">
      <formula>SUM(N20:N30)</formula>
    </cfRule>
  </conditionalFormatting>
  <conditionalFormatting sqref="H43">
    <cfRule type="cellIs" dxfId="50" priority="10" operator="notEqual">
      <formula>SUM(H32:H42)</formula>
    </cfRule>
  </conditionalFormatting>
  <conditionalFormatting sqref="K43">
    <cfRule type="cellIs" dxfId="49" priority="9" operator="notEqual">
      <formula>SUM(K32:K42)</formula>
    </cfRule>
  </conditionalFormatting>
  <conditionalFormatting sqref="N43">
    <cfRule type="cellIs" dxfId="48" priority="8" operator="notEqual">
      <formula>SUM(N32:N42)</formula>
    </cfRule>
  </conditionalFormatting>
  <conditionalFormatting sqref="H55">
    <cfRule type="cellIs" dxfId="47" priority="7" operator="notEqual">
      <formula>SUM(H44:H54)</formula>
    </cfRule>
  </conditionalFormatting>
  <conditionalFormatting sqref="K55">
    <cfRule type="cellIs" dxfId="46" priority="6" operator="notEqual">
      <formula>SUM(K44:K54)</formula>
    </cfRule>
  </conditionalFormatting>
  <conditionalFormatting sqref="N55">
    <cfRule type="cellIs" dxfId="45" priority="5" operator="notEqual">
      <formula>SUM(N44:N54)</formula>
    </cfRule>
  </conditionalFormatting>
  <conditionalFormatting sqref="H67">
    <cfRule type="cellIs" dxfId="44" priority="4" operator="notEqual">
      <formula>SUM(H56:H66)</formula>
    </cfRule>
  </conditionalFormatting>
  <conditionalFormatting sqref="K67">
    <cfRule type="cellIs" dxfId="43" priority="3" operator="notEqual">
      <formula>SUM(K56:K66)</formula>
    </cfRule>
  </conditionalFormatting>
  <conditionalFormatting sqref="N67">
    <cfRule type="cellIs" dxfId="42" priority="2" operator="notEqual">
      <formula>SUM(N56:N66)</formula>
    </cfRule>
  </conditionalFormatting>
  <conditionalFormatting sqref="D32:D43">
    <cfRule type="cellIs" dxfId="4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703125" defaultRowHeight="15" customHeight="1" x14ac:dyDescent="0.25"/>
  <cols>
    <col min="1" max="1" width="5" style="3" customWidth="1"/>
    <col min="2" max="2" width="14.7109375" style="1" customWidth="1"/>
    <col min="3" max="3" width="15.7109375" style="80" customWidth="1"/>
    <col min="4" max="4" width="16.42578125" style="36" customWidth="1"/>
    <col min="5" max="5" width="12.28515625" style="49" customWidth="1"/>
    <col min="6" max="6" width="16.42578125" style="36" customWidth="1"/>
    <col min="7" max="7" width="16.42578125" style="62" customWidth="1"/>
    <col min="8" max="9" width="16.42578125" style="36" customWidth="1"/>
    <col min="10" max="10" width="16.42578125" style="62" customWidth="1"/>
    <col min="11" max="12" width="16.42578125" style="36" customWidth="1"/>
    <col min="13" max="13" width="16.42578125" style="62" customWidth="1"/>
    <col min="14" max="15" width="16.42578125" style="36" customWidth="1"/>
    <col min="16" max="16" width="16.42578125" style="62" customWidth="1"/>
    <col min="17" max="28" width="16.42578125" style="1" customWidth="1"/>
    <col min="29" max="16384" width="10.5703125" style="1"/>
  </cols>
  <sheetData>
    <row r="1" spans="1:16" ht="15" customHeight="1" x14ac:dyDescent="0.25">
      <c r="B1" s="42"/>
    </row>
    <row r="2" spans="1:16" ht="24.6" customHeight="1" x14ac:dyDescent="0.25">
      <c r="A2" s="101" t="s">
        <v>78</v>
      </c>
      <c r="B2" s="101"/>
      <c r="C2" s="101"/>
      <c r="D2" s="101"/>
      <c r="E2" s="101"/>
      <c r="F2" s="101"/>
      <c r="G2" s="101"/>
      <c r="H2" s="101"/>
      <c r="I2" s="101"/>
      <c r="J2" s="101"/>
      <c r="K2" s="101"/>
      <c r="L2" s="101"/>
      <c r="M2" s="101"/>
      <c r="N2" s="101"/>
      <c r="O2" s="101"/>
      <c r="P2" s="101"/>
    </row>
    <row r="3" spans="1:16" s="21" customFormat="1" ht="15" customHeight="1" x14ac:dyDescent="0.25">
      <c r="A3" s="102" t="str">
        <f>+Notas!C6</f>
        <v>DICIEMBRE 2020 Y DICIEMBRE 2021</v>
      </c>
      <c r="B3" s="102"/>
      <c r="C3" s="102"/>
      <c r="D3" s="102"/>
      <c r="E3" s="102"/>
      <c r="F3" s="102"/>
      <c r="G3" s="102"/>
      <c r="H3" s="102"/>
      <c r="I3" s="102"/>
      <c r="J3" s="102"/>
      <c r="K3" s="102"/>
      <c r="L3" s="102"/>
      <c r="M3" s="102"/>
      <c r="N3" s="102"/>
      <c r="O3" s="102"/>
      <c r="P3" s="102"/>
    </row>
    <row r="4" spans="1:16" ht="15" customHeight="1" x14ac:dyDescent="0.25">
      <c r="A4" s="34"/>
      <c r="B4" s="34"/>
      <c r="C4" s="40"/>
      <c r="D4" s="57"/>
      <c r="E4" s="50"/>
      <c r="F4" s="57"/>
      <c r="G4" s="63"/>
      <c r="H4" s="57"/>
      <c r="I4" s="57"/>
      <c r="J4" s="63"/>
      <c r="K4" s="57"/>
      <c r="L4" s="57"/>
      <c r="M4" s="63"/>
      <c r="N4" s="57"/>
      <c r="O4" s="57"/>
      <c r="P4" s="63"/>
    </row>
    <row r="5" spans="1:16" ht="15" customHeight="1" x14ac:dyDescent="0.25">
      <c r="A5" s="20"/>
      <c r="B5" s="20"/>
      <c r="C5" s="20"/>
      <c r="D5" s="58"/>
      <c r="E5" s="51"/>
      <c r="F5" s="58"/>
      <c r="G5" s="64"/>
      <c r="H5" s="58"/>
      <c r="I5" s="58"/>
      <c r="J5" s="64"/>
      <c r="K5" s="58"/>
      <c r="L5" s="58"/>
      <c r="M5" s="64"/>
      <c r="N5" s="58"/>
      <c r="O5" s="58"/>
      <c r="P5" s="64"/>
    </row>
    <row r="6" spans="1:16" ht="21.6" customHeight="1" x14ac:dyDescent="0.25">
      <c r="A6" s="103" t="s">
        <v>5</v>
      </c>
      <c r="B6" s="103" t="s">
        <v>35</v>
      </c>
      <c r="C6" s="105" t="s">
        <v>36</v>
      </c>
      <c r="D6" s="107" t="s">
        <v>37</v>
      </c>
      <c r="E6" s="107"/>
      <c r="F6" s="107"/>
      <c r="G6" s="107"/>
      <c r="H6" s="108" t="s">
        <v>42</v>
      </c>
      <c r="I6" s="107"/>
      <c r="J6" s="109"/>
      <c r="K6" s="107" t="s">
        <v>43</v>
      </c>
      <c r="L6" s="107"/>
      <c r="M6" s="107"/>
      <c r="N6" s="108" t="s">
        <v>44</v>
      </c>
      <c r="O6" s="107"/>
      <c r="P6" s="109"/>
    </row>
    <row r="7" spans="1:16" s="2" customFormat="1" ht="40.799999999999997" x14ac:dyDescent="0.25">
      <c r="A7" s="104"/>
      <c r="B7" s="104"/>
      <c r="C7" s="106"/>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5">
      <c r="A8" s="110">
        <v>1</v>
      </c>
      <c r="B8" s="113" t="s">
        <v>45</v>
      </c>
      <c r="C8" s="84" t="s">
        <v>46</v>
      </c>
      <c r="D8" s="44">
        <f>+XV!D8+I!D8+II!D8+III!D8+IV!D8+V!D8+VI!D8+VII!D8+XVI!D8+VIII!D8+IX!D8+XIV!D8+X!D8+XI!D8+XII!D8+RM!D8+SI!D8</f>
        <v>451</v>
      </c>
      <c r="E8" s="53"/>
      <c r="F8" s="44"/>
      <c r="G8" s="66"/>
      <c r="H8" s="43">
        <f>+XV!H8+I!H8+II!H8+III!H8+IV!H8+V!H8+VI!H8+VII!H8+XVI!H8+VIII!H8+IX!H8+XIV!H8+X!H8+XI!H8+XII!H8+RM!H8+SI!H8</f>
        <v>148</v>
      </c>
      <c r="I8" s="44"/>
      <c r="J8" s="74"/>
      <c r="K8" s="44">
        <f>+XV!K8+I!K8+II!K8+III!K8+IV!K8+V!K8+VI!K8+VII!K8+XVI!K8+VIII!K8+IX!K8+XIV!K8+X!K8+XI!K8+XII!K8+RM!K8+SI!K8</f>
        <v>303</v>
      </c>
      <c r="L8" s="44"/>
      <c r="M8" s="66"/>
      <c r="N8" s="44">
        <f>+XV!N8+I!N8+II!N8+III!N8+IV!N8+V!N8+VI!N8+VII!N8+XVI!N8+VIII!N8+IX!N8+XIV!N8+X!N8+XI!N8+XII!N8+RM!N8+SI!N8</f>
        <v>0</v>
      </c>
      <c r="O8" s="44"/>
      <c r="P8" s="74"/>
    </row>
    <row r="9" spans="1:16" ht="15" customHeight="1" x14ac:dyDescent="0.25">
      <c r="A9" s="111"/>
      <c r="B9" s="114"/>
      <c r="C9" s="84" t="s">
        <v>47</v>
      </c>
      <c r="D9" s="44">
        <f>+XV!D9+I!D9+II!D9+III!D9+IV!D9+V!D9+VI!D9+VII!D9+XVI!D9+VIII!D9+IX!D9+XIV!D9+X!D9+XI!D9+XII!D9+RM!D9+SI!D9</f>
        <v>7483</v>
      </c>
      <c r="E9" s="53"/>
      <c r="F9" s="44"/>
      <c r="G9" s="66"/>
      <c r="H9" s="43">
        <f>+XV!H9+I!H9+II!H9+III!H9+IV!H9+V!H9+VI!H9+VII!H9+XVI!H9+VIII!H9+IX!H9+XIV!H9+X!H9+XI!H9+XII!H9+RM!H9+SI!H9</f>
        <v>1412</v>
      </c>
      <c r="I9" s="44"/>
      <c r="J9" s="74"/>
      <c r="K9" s="44">
        <f>+XV!K9+I!K9+II!K9+III!K9+IV!K9+V!K9+VI!K9+VII!K9+XVI!K9+VIII!K9+IX!K9+XIV!K9+X!K9+XI!K9+XII!K9+RM!K9+SI!K9</f>
        <v>6071</v>
      </c>
      <c r="L9" s="44"/>
      <c r="M9" s="66"/>
      <c r="N9" s="44">
        <f>+XV!N9+I!N9+II!N9+III!N9+IV!N9+V!N9+VI!N9+VII!N9+XVI!N9+VIII!N9+IX!N9+XIV!N9+X!N9+XI!N9+XII!N9+RM!N9+SI!N9</f>
        <v>0</v>
      </c>
      <c r="O9" s="44"/>
      <c r="P9" s="74"/>
    </row>
    <row r="10" spans="1:16" ht="15" customHeight="1" x14ac:dyDescent="0.25">
      <c r="A10" s="111"/>
      <c r="B10" s="114"/>
      <c r="C10" s="84" t="s">
        <v>48</v>
      </c>
      <c r="D10" s="44">
        <f>+XV!D10+I!D10+II!D10+III!D10+IV!D10+V!D10+VI!D10+VII!D10+XVI!D10+VIII!D10+IX!D10+XIV!D10+X!D10+XI!D10+XII!D10+RM!D10+SI!D10</f>
        <v>21366</v>
      </c>
      <c r="E10" s="53"/>
      <c r="F10" s="44"/>
      <c r="G10" s="66"/>
      <c r="H10" s="43">
        <f>+XV!H10+I!H10+II!H10+III!H10+IV!H10+V!H10+VI!H10+VII!H10+XVI!H10+VIII!H10+IX!H10+XIV!H10+X!H10+XI!H10+XII!H10+RM!H10+SI!H10</f>
        <v>6202</v>
      </c>
      <c r="I10" s="44"/>
      <c r="J10" s="74"/>
      <c r="K10" s="44">
        <f>+XV!K10+I!K10+II!K10+III!K10+IV!K10+V!K10+VI!K10+VII!K10+XVI!K10+VIII!K10+IX!K10+XIV!K10+X!K10+XI!K10+XII!K10+RM!K10+SI!K10</f>
        <v>15164</v>
      </c>
      <c r="L10" s="44"/>
      <c r="M10" s="66"/>
      <c r="N10" s="44">
        <f>+XV!N10+I!N10+II!N10+III!N10+IV!N10+V!N10+VI!N10+VII!N10+XVI!N10+VIII!N10+IX!N10+XIV!N10+X!N10+XI!N10+XII!N10+RM!N10+SI!N10</f>
        <v>0</v>
      </c>
      <c r="O10" s="44"/>
      <c r="P10" s="74"/>
    </row>
    <row r="11" spans="1:16" ht="15" customHeight="1" x14ac:dyDescent="0.25">
      <c r="A11" s="111"/>
      <c r="B11" s="114"/>
      <c r="C11" s="84" t="s">
        <v>49</v>
      </c>
      <c r="D11" s="44">
        <f>+XV!D11+I!D11+II!D11+III!D11+IV!D11+V!D11+VI!D11+VII!D11+XVI!D11+VIII!D11+IX!D11+XIV!D11+X!D11+XI!D11+XII!D11+RM!D11+SI!D11</f>
        <v>25500</v>
      </c>
      <c r="E11" s="53"/>
      <c r="F11" s="44"/>
      <c r="G11" s="66"/>
      <c r="H11" s="43">
        <f>+XV!H11+I!H11+II!H11+III!H11+IV!H11+V!H11+VI!H11+VII!H11+XVI!H11+VIII!H11+IX!H11+XIV!H11+X!H11+XI!H11+XII!H11+RM!H11+SI!H11</f>
        <v>7610</v>
      </c>
      <c r="I11" s="44"/>
      <c r="J11" s="74"/>
      <c r="K11" s="44">
        <f>+XV!K11+I!K11+II!K11+III!K11+IV!K11+V!K11+VI!K11+VII!K11+XVI!K11+VIII!K11+IX!K11+XIV!K11+X!K11+XI!K11+XII!K11+RM!K11+SI!K11</f>
        <v>17890</v>
      </c>
      <c r="L11" s="44"/>
      <c r="M11" s="66"/>
      <c r="N11" s="44">
        <f>+XV!N11+I!N11+II!N11+III!N11+IV!N11+V!N11+VI!N11+VII!N11+XVI!N11+VIII!N11+IX!N11+XIV!N11+X!N11+XI!N11+XII!N11+RM!N11+SI!N11</f>
        <v>0</v>
      </c>
      <c r="O11" s="44"/>
      <c r="P11" s="74"/>
    </row>
    <row r="12" spans="1:16" ht="15" customHeight="1" x14ac:dyDescent="0.25">
      <c r="A12" s="111"/>
      <c r="B12" s="114"/>
      <c r="C12" s="84" t="s">
        <v>50</v>
      </c>
      <c r="D12" s="44">
        <f>+XV!D12+I!D12+II!D12+III!D12+IV!D12+V!D12+VI!D12+VII!D12+XVI!D12+VIII!D12+IX!D12+XIV!D12+X!D12+XI!D12+XII!D12+RM!D12+SI!D12</f>
        <v>19848</v>
      </c>
      <c r="E12" s="53"/>
      <c r="F12" s="44"/>
      <c r="G12" s="66"/>
      <c r="H12" s="43">
        <f>+XV!H12+I!H12+II!H12+III!H12+IV!H12+V!H12+VI!H12+VII!H12+XVI!H12+VIII!H12+IX!H12+XIV!H12+X!H12+XI!H12+XII!H12+RM!H12+SI!H12</f>
        <v>5996</v>
      </c>
      <c r="I12" s="44"/>
      <c r="J12" s="74"/>
      <c r="K12" s="44">
        <f>+XV!K12+I!K12+II!K12+III!K12+IV!K12+V!K12+VI!K12+VII!K12+XVI!K12+VIII!K12+IX!K12+XIV!K12+X!K12+XI!K12+XII!K12+RM!K12+SI!K12</f>
        <v>13852</v>
      </c>
      <c r="L12" s="44"/>
      <c r="M12" s="66"/>
      <c r="N12" s="44">
        <f>+XV!N12+I!N12+II!N12+III!N12+IV!N12+V!N12+VI!N12+VII!N12+XVI!N12+VIII!N12+IX!N12+XIV!N12+X!N12+XI!N12+XII!N12+RM!N12+SI!N12</f>
        <v>0</v>
      </c>
      <c r="O12" s="44"/>
      <c r="P12" s="74"/>
    </row>
    <row r="13" spans="1:16" ht="15" customHeight="1" x14ac:dyDescent="0.25">
      <c r="A13" s="111"/>
      <c r="B13" s="114"/>
      <c r="C13" s="84" t="s">
        <v>51</v>
      </c>
      <c r="D13" s="44">
        <f>+XV!D13+I!D13+II!D13+III!D13+IV!D13+V!D13+VI!D13+VII!D13+XVI!D13+VIII!D13+IX!D13+XIV!D13+X!D13+XI!D13+XII!D13+RM!D13+SI!D13</f>
        <v>14486</v>
      </c>
      <c r="E13" s="53"/>
      <c r="F13" s="44"/>
      <c r="G13" s="66"/>
      <c r="H13" s="43">
        <f>+XV!H13+I!H13+II!H13+III!H13+IV!H13+V!H13+VI!H13+VII!H13+XVI!H13+VIII!H13+IX!H13+XIV!H13+X!H13+XI!H13+XII!H13+RM!H13+SI!H13</f>
        <v>4431</v>
      </c>
      <c r="I13" s="44"/>
      <c r="J13" s="74"/>
      <c r="K13" s="44">
        <f>+XV!K13+I!K13+II!K13+III!K13+IV!K13+V!K13+VI!K13+VII!K13+XVI!K13+VIII!K13+IX!K13+XIV!K13+X!K13+XI!K13+XII!K13+RM!K13+SI!K13</f>
        <v>10055</v>
      </c>
      <c r="L13" s="44"/>
      <c r="M13" s="66"/>
      <c r="N13" s="44">
        <f>+XV!N13+I!N13+II!N13+III!N13+IV!N13+V!N13+VI!N13+VII!N13+XVI!N13+VIII!N13+IX!N13+XIV!N13+X!N13+XI!N13+XII!N13+RM!N13+SI!N13</f>
        <v>0</v>
      </c>
      <c r="O13" s="44"/>
      <c r="P13" s="74"/>
    </row>
    <row r="14" spans="1:16" s="3" customFormat="1" ht="15" customHeight="1" x14ac:dyDescent="0.25">
      <c r="A14" s="111"/>
      <c r="B14" s="114"/>
      <c r="C14" s="84" t="s">
        <v>52</v>
      </c>
      <c r="D14" s="35">
        <f>+XV!D14+I!D14+II!D14+III!D14+IV!D14+V!D14+VI!D14+VII!D14+XVI!D14+VIII!D14+IX!D14+XIV!D14+X!D14+XI!D14+XII!D14+RM!D14+SI!D14</f>
        <v>11756</v>
      </c>
      <c r="E14" s="55"/>
      <c r="F14" s="35"/>
      <c r="G14" s="68"/>
      <c r="H14" s="43">
        <f>+XV!H14+I!H14+II!H14+III!H14+IV!H14+V!H14+VI!H14+VII!H14+XVI!H14+VIII!H14+IX!H14+XIV!H14+X!H14+XI!H14+XII!H14+RM!H14+SI!H14</f>
        <v>3431</v>
      </c>
      <c r="I14" s="44"/>
      <c r="J14" s="74"/>
      <c r="K14" s="35">
        <f>+XV!K14+I!K14+II!K14+III!K14+IV!K14+V!K14+VI!K14+VII!K14+XVI!K14+VIII!K14+IX!K14+XIV!K14+X!K14+XI!K14+XII!K14+RM!K14+SI!K14</f>
        <v>8325</v>
      </c>
      <c r="L14" s="35"/>
      <c r="M14" s="68"/>
      <c r="N14" s="35">
        <f>+XV!N14+I!N14+II!N14+III!N14+IV!N14+V!N14+VI!N14+VII!N14+XVI!N14+VIII!N14+IX!N14+XIV!N14+X!N14+XI!N14+XII!N14+RM!N14+SI!N14</f>
        <v>0</v>
      </c>
      <c r="O14" s="44"/>
      <c r="P14" s="74"/>
    </row>
    <row r="15" spans="1:16" ht="15" customHeight="1" x14ac:dyDescent="0.25">
      <c r="A15" s="111"/>
      <c r="B15" s="114"/>
      <c r="C15" s="84" t="s">
        <v>53</v>
      </c>
      <c r="D15" s="44">
        <f>+XV!D15+I!D15+II!D15+III!D15+IV!D15+V!D15+VI!D15+VII!D15+XVI!D15+VIII!D15+IX!D15+XIV!D15+X!D15+XI!D15+XII!D15+RM!D15+SI!D15</f>
        <v>8736</v>
      </c>
      <c r="E15" s="53"/>
      <c r="F15" s="44"/>
      <c r="G15" s="66"/>
      <c r="H15" s="43">
        <f>+XV!H15+I!H15+II!H15+III!H15+IV!H15+V!H15+VI!H15+VII!H15+XVI!H15+VIII!H15+IX!H15+XIV!H15+X!H15+XI!H15+XII!H15+RM!H15+SI!H15</f>
        <v>2543</v>
      </c>
      <c r="I15" s="44"/>
      <c r="J15" s="74"/>
      <c r="K15" s="44">
        <f>+XV!K15+I!K15+II!K15+III!K15+IV!K15+V!K15+VI!K15+VII!K15+XVI!K15+VIII!K15+IX!K15+XIV!K15+X!K15+XI!K15+XII!K15+RM!K15+SI!K15</f>
        <v>6193</v>
      </c>
      <c r="L15" s="44"/>
      <c r="M15" s="66"/>
      <c r="N15" s="44">
        <f>+XV!N15+I!N15+II!N15+III!N15+IV!N15+V!N15+VI!N15+VII!N15+XVI!N15+VIII!N15+IX!N15+XIV!N15+X!N15+XI!N15+XII!N15+RM!N15+SI!N15</f>
        <v>0</v>
      </c>
      <c r="O15" s="44"/>
      <c r="P15" s="74"/>
    </row>
    <row r="16" spans="1:16" ht="15" customHeight="1" x14ac:dyDescent="0.25">
      <c r="A16" s="111"/>
      <c r="B16" s="114"/>
      <c r="C16" s="84" t="s">
        <v>54</v>
      </c>
      <c r="D16" s="44">
        <f>+XV!D16+I!D16+II!D16+III!D16+IV!D16+V!D16+VI!D16+VII!D16+XVI!D16+VIII!D16+IX!D16+XIV!D16+X!D16+XI!D16+XII!D16+RM!D16+SI!D16</f>
        <v>7257</v>
      </c>
      <c r="E16" s="53"/>
      <c r="F16" s="44"/>
      <c r="G16" s="66"/>
      <c r="H16" s="43">
        <f>+XV!H16+I!H16+II!H16+III!H16+IV!H16+V!H16+VI!H16+VII!H16+XVI!H16+VIII!H16+IX!H16+XIV!H16+X!H16+XI!H16+XII!H16+RM!H16+SI!H16</f>
        <v>2326</v>
      </c>
      <c r="I16" s="44"/>
      <c r="J16" s="74"/>
      <c r="K16" s="44">
        <f>+XV!K16+I!K16+II!K16+III!K16+IV!K16+V!K16+VI!K16+VII!K16+XVI!K16+VIII!K16+IX!K16+XIV!K16+X!K16+XI!K16+XII!K16+RM!K16+SI!K16</f>
        <v>4931</v>
      </c>
      <c r="L16" s="44"/>
      <c r="M16" s="66"/>
      <c r="N16" s="44">
        <f>+XV!N16+I!N16+II!N16+III!N16+IV!N16+V!N16+VI!N16+VII!N16+XVI!N16+VIII!N16+IX!N16+XIV!N16+X!N16+XI!N16+XII!N16+RM!N16+SI!N16</f>
        <v>0</v>
      </c>
      <c r="O16" s="44"/>
      <c r="P16" s="74"/>
    </row>
    <row r="17" spans="1:16" ht="15" customHeight="1" x14ac:dyDescent="0.25">
      <c r="A17" s="111"/>
      <c r="B17" s="114"/>
      <c r="C17" s="84" t="s">
        <v>55</v>
      </c>
      <c r="D17" s="44">
        <f>+XV!D17+I!D17+II!D17+III!D17+IV!D17+V!D17+VI!D17+VII!D17+XVI!D17+VIII!D17+IX!D17+XIV!D17+X!D17+XI!D17+XII!D17+RM!D17+SI!D17</f>
        <v>5837</v>
      </c>
      <c r="E17" s="53"/>
      <c r="F17" s="44"/>
      <c r="G17" s="66"/>
      <c r="H17" s="43">
        <f>+XV!H17+I!H17+II!H17+III!H17+IV!H17+V!H17+VI!H17+VII!H17+XVI!H17+VIII!H17+IX!H17+XIV!H17+X!H17+XI!H17+XII!H17+RM!H17+SI!H17</f>
        <v>2280</v>
      </c>
      <c r="I17" s="44"/>
      <c r="J17" s="74"/>
      <c r="K17" s="44">
        <f>+XV!K17+I!K17+II!K17+III!K17+IV!K17+V!K17+VI!K17+VII!K17+XVI!K17+VIII!K17+IX!K17+XIV!K17+X!K17+XI!K17+XII!K17+RM!K17+SI!K17</f>
        <v>3557</v>
      </c>
      <c r="L17" s="44"/>
      <c r="M17" s="66"/>
      <c r="N17" s="44">
        <f>+XV!N17+I!N17+II!N17+III!N17+IV!N17+V!N17+VI!N17+VII!N17+XVI!N17+VIII!N17+IX!N17+XIV!N17+X!N17+XI!N17+XII!N17+RM!N17+SI!N17</f>
        <v>0</v>
      </c>
      <c r="O17" s="44"/>
      <c r="P17" s="74"/>
    </row>
    <row r="18" spans="1:16" s="3" customFormat="1" ht="15" customHeight="1" x14ac:dyDescent="0.25">
      <c r="A18" s="111"/>
      <c r="B18" s="114"/>
      <c r="C18" s="84" t="s">
        <v>56</v>
      </c>
      <c r="D18" s="35">
        <f>+XV!D18+I!D18+II!D18+III!D18+IV!D18+V!D18+VI!D18+VII!D18+XVI!D18+VIII!D18+IX!D18+XIV!D18+X!D18+XI!D18+XII!D18+RM!D18+SI!D18</f>
        <v>9216</v>
      </c>
      <c r="E18" s="55"/>
      <c r="F18" s="35"/>
      <c r="G18" s="68"/>
      <c r="H18" s="43">
        <f>+XV!H18+I!H18+II!H18+III!H18+IV!H18+V!H18+VI!H18+VII!H18+XVI!H18+VIII!H18+IX!H18+XIV!H18+X!H18+XI!H18+XII!H18+RM!H18+SI!H18</f>
        <v>3180</v>
      </c>
      <c r="I18" s="44"/>
      <c r="J18" s="74"/>
      <c r="K18" s="35">
        <f>+XV!K18+I!K18+II!K18+III!K18+IV!K18+V!K18+VI!K18+VII!K18+XVI!K18+VIII!K18+IX!K18+XIV!K18+X!K18+XI!K18+XII!K18+RM!K18+SI!K18</f>
        <v>6036</v>
      </c>
      <c r="L18" s="35"/>
      <c r="M18" s="68"/>
      <c r="N18" s="35">
        <f>+XV!N18+I!N18+II!N18+III!N18+IV!N18+V!N18+VI!N18+VII!N18+XVI!N18+VIII!N18+IX!N18+XIV!N18+X!N18+XI!N18+XII!N18+RM!N18+SI!N18</f>
        <v>0</v>
      </c>
      <c r="O18" s="44"/>
      <c r="P18" s="74"/>
    </row>
    <row r="19" spans="1:16" s="3" customFormat="1" ht="15" customHeight="1" x14ac:dyDescent="0.25">
      <c r="A19" s="112"/>
      <c r="B19" s="115"/>
      <c r="C19" s="85" t="s">
        <v>9</v>
      </c>
      <c r="D19" s="46">
        <f>+XV!D19+I!D19+II!D19+III!D19+IV!D19+V!D19+VI!D19+VII!D19+XVI!D19+VIII!D19+IX!D19+XIV!D19+X!D19+XI!D19+XII!D19+RM!D19+SI!D19</f>
        <v>131936</v>
      </c>
      <c r="E19" s="54"/>
      <c r="F19" s="46"/>
      <c r="G19" s="67"/>
      <c r="H19" s="87">
        <f>+XV!H19+I!H19+II!H19+III!H19+IV!H19+V!H19+VI!H19+VII!H19+XVI!H19+VIII!H19+IX!H19+XIV!H19+X!H19+XI!H19+XII!H19+RM!H19+SI!H19</f>
        <v>39559</v>
      </c>
      <c r="I19" s="46"/>
      <c r="J19" s="75"/>
      <c r="K19" s="46">
        <f>+XV!K19+I!K19+II!K19+III!K19+IV!K19+V!K19+VI!K19+VII!K19+XVI!K19+VIII!K19+IX!K19+XIV!K19+X!K19+XI!K19+XII!K19+RM!K19+SI!K19</f>
        <v>92377</v>
      </c>
      <c r="L19" s="46"/>
      <c r="M19" s="67"/>
      <c r="N19" s="46">
        <f>+XV!N19+I!N19+II!N19+III!N19+IV!N19+V!N19+VI!N19+VII!N19+XVI!N19+VIII!N19+IX!N19+XIV!N19+X!N19+XI!N19+XII!N19+RM!N19+SI!N19</f>
        <v>0</v>
      </c>
      <c r="O19" s="46"/>
      <c r="P19" s="75"/>
    </row>
    <row r="20" spans="1:16" ht="15" customHeight="1" x14ac:dyDescent="0.25">
      <c r="A20" s="110">
        <v>2</v>
      </c>
      <c r="B20" s="113" t="s">
        <v>57</v>
      </c>
      <c r="C20" s="84" t="s">
        <v>46</v>
      </c>
      <c r="D20" s="44">
        <f>+XV!D20+I!D20+II!D20+III!D20+IV!D20+V!D20+VI!D20+VII!D20+XVI!D20+VIII!D20+IX!D20+XIV!D20+X!D20+XI!D20+XII!D20+RM!D20+SI!D20</f>
        <v>1459</v>
      </c>
      <c r="E20" s="53"/>
      <c r="F20" s="44"/>
      <c r="G20" s="66"/>
      <c r="H20" s="43">
        <f>+XV!H20+I!H20+II!H20+III!H20+IV!H20+V!H20+VI!H20+VII!H20+XVI!H20+VIII!H20+IX!H20+XIV!H20+X!H20+XI!H20+XII!H20+RM!H20+SI!H20</f>
        <v>573</v>
      </c>
      <c r="I20" s="44"/>
      <c r="J20" s="74"/>
      <c r="K20" s="44">
        <f>+XV!K20+I!K20+II!K20+III!K20+IV!K20+V!K20+VI!K20+VII!K20+XVI!K20+VIII!K20+IX!K20+XIV!K20+X!K20+XI!K20+XII!K20+RM!K20+SI!K20</f>
        <v>886</v>
      </c>
      <c r="L20" s="44"/>
      <c r="M20" s="66"/>
      <c r="N20" s="44">
        <f>+XV!N20+I!N20+II!N20+III!N20+IV!N20+V!N20+VI!N20+VII!N20+XVI!N20+VIII!N20+IX!N20+XIV!N20+X!N20+XI!N20+XII!N20+RM!N20+SI!N20</f>
        <v>0</v>
      </c>
      <c r="O20" s="44"/>
      <c r="P20" s="74"/>
    </row>
    <row r="21" spans="1:16" ht="15" customHeight="1" x14ac:dyDescent="0.25">
      <c r="A21" s="111"/>
      <c r="B21" s="114"/>
      <c r="C21" s="84" t="s">
        <v>47</v>
      </c>
      <c r="D21" s="44">
        <f>+XV!D21+I!D21+II!D21+III!D21+IV!D21+V!D21+VI!D21+VII!D21+XVI!D21+VIII!D21+IX!D21+XIV!D21+X!D21+XI!D21+XII!D21+RM!D21+SI!D21</f>
        <v>13087</v>
      </c>
      <c r="E21" s="53"/>
      <c r="F21" s="44"/>
      <c r="G21" s="66"/>
      <c r="H21" s="43">
        <f>+XV!H21+I!H21+II!H21+III!H21+IV!H21+V!H21+VI!H21+VII!H21+XVI!H21+VIII!H21+IX!H21+XIV!H21+X!H21+XI!H21+XII!H21+RM!H21+SI!H21</f>
        <v>5690</v>
      </c>
      <c r="I21" s="44"/>
      <c r="J21" s="74"/>
      <c r="K21" s="44">
        <f>+XV!K21+I!K21+II!K21+III!K21+IV!K21+V!K21+VI!K21+VII!K21+XVI!K21+VIII!K21+IX!K21+XIV!K21+X!K21+XI!K21+XII!K21+RM!K21+SI!K21</f>
        <v>7397</v>
      </c>
      <c r="L21" s="44"/>
      <c r="M21" s="66"/>
      <c r="N21" s="44">
        <f>+XV!N21+I!N21+II!N21+III!N21+IV!N21+V!N21+VI!N21+VII!N21+XVI!N21+VIII!N21+IX!N21+XIV!N21+X!N21+XI!N21+XII!N21+RM!N21+SI!N21</f>
        <v>0</v>
      </c>
      <c r="O21" s="44"/>
      <c r="P21" s="74"/>
    </row>
    <row r="22" spans="1:16" ht="15" customHeight="1" x14ac:dyDescent="0.25">
      <c r="A22" s="111"/>
      <c r="B22" s="114"/>
      <c r="C22" s="84" t="s">
        <v>48</v>
      </c>
      <c r="D22" s="44">
        <f>+XV!D22+I!D22+II!D22+III!D22+IV!D22+V!D22+VI!D22+VII!D22+XVI!D22+VIII!D22+IX!D22+XIV!D22+X!D22+XI!D22+XII!D22+RM!D22+SI!D22</f>
        <v>45513</v>
      </c>
      <c r="E22" s="53"/>
      <c r="F22" s="44"/>
      <c r="G22" s="66"/>
      <c r="H22" s="43">
        <f>+XV!H22+I!H22+II!H22+III!H22+IV!H22+V!H22+VI!H22+VII!H22+XVI!H22+VIII!H22+IX!H22+XIV!H22+X!H22+XI!H22+XII!H22+RM!H22+SI!H22</f>
        <v>23008</v>
      </c>
      <c r="I22" s="44"/>
      <c r="J22" s="74"/>
      <c r="K22" s="44">
        <f>+XV!K22+I!K22+II!K22+III!K22+IV!K22+V!K22+VI!K22+VII!K22+XVI!K22+VIII!K22+IX!K22+XIV!K22+X!K22+XI!K22+XII!K22+RM!K22+SI!K22</f>
        <v>22505</v>
      </c>
      <c r="L22" s="44"/>
      <c r="M22" s="66"/>
      <c r="N22" s="44">
        <f>+XV!N22+I!N22+II!N22+III!N22+IV!N22+V!N22+VI!N22+VII!N22+XVI!N22+VIII!N22+IX!N22+XIV!N22+X!N22+XI!N22+XII!N22+RM!N22+SI!N22</f>
        <v>0</v>
      </c>
      <c r="O22" s="44"/>
      <c r="P22" s="74"/>
    </row>
    <row r="23" spans="1:16" ht="15" customHeight="1" x14ac:dyDescent="0.25">
      <c r="A23" s="111"/>
      <c r="B23" s="114"/>
      <c r="C23" s="84" t="s">
        <v>49</v>
      </c>
      <c r="D23" s="44">
        <f>+XV!D23+I!D23+II!D23+III!D23+IV!D23+V!D23+VI!D23+VII!D23+XVI!D23+VIII!D23+IX!D23+XIV!D23+X!D23+XI!D23+XII!D23+RM!D23+SI!D23</f>
        <v>34064</v>
      </c>
      <c r="E23" s="53"/>
      <c r="F23" s="44"/>
      <c r="G23" s="66"/>
      <c r="H23" s="43">
        <f>+XV!H23+I!H23+II!H23+III!H23+IV!H23+V!H23+VI!H23+VII!H23+XVI!H23+VIII!H23+IX!H23+XIV!H23+X!H23+XI!H23+XII!H23+RM!H23+SI!H23</f>
        <v>17219</v>
      </c>
      <c r="I23" s="44"/>
      <c r="J23" s="74"/>
      <c r="K23" s="44">
        <f>+XV!K23+I!K23+II!K23+III!K23+IV!K23+V!K23+VI!K23+VII!K23+XVI!K23+VIII!K23+IX!K23+XIV!K23+X!K23+XI!K23+XII!K23+RM!K23+SI!K23</f>
        <v>16845</v>
      </c>
      <c r="L23" s="44"/>
      <c r="M23" s="66"/>
      <c r="N23" s="44">
        <f>+XV!N23+I!N23+II!N23+III!N23+IV!N23+V!N23+VI!N23+VII!N23+XVI!N23+VIII!N23+IX!N23+XIV!N23+X!N23+XI!N23+XII!N23+RM!N23+SI!N23</f>
        <v>0</v>
      </c>
      <c r="O23" s="44"/>
      <c r="P23" s="74"/>
    </row>
    <row r="24" spans="1:16" ht="15" customHeight="1" x14ac:dyDescent="0.25">
      <c r="A24" s="111"/>
      <c r="B24" s="114"/>
      <c r="C24" s="84" t="s">
        <v>50</v>
      </c>
      <c r="D24" s="44">
        <f>+XV!D24+I!D24+II!D24+III!D24+IV!D24+V!D24+VI!D24+VII!D24+XVI!D24+VIII!D24+IX!D24+XIV!D24+X!D24+XI!D24+XII!D24+RM!D24+SI!D24</f>
        <v>19643</v>
      </c>
      <c r="E24" s="53"/>
      <c r="F24" s="44"/>
      <c r="G24" s="66"/>
      <c r="H24" s="43">
        <f>+XV!H24+I!H24+II!H24+III!H24+IV!H24+V!H24+VI!H24+VII!H24+XVI!H24+VIII!H24+IX!H24+XIV!H24+X!H24+XI!H24+XII!H24+RM!H24+SI!H24</f>
        <v>9653</v>
      </c>
      <c r="I24" s="44"/>
      <c r="J24" s="74"/>
      <c r="K24" s="44">
        <f>+XV!K24+I!K24+II!K24+III!K24+IV!K24+V!K24+VI!K24+VII!K24+XVI!K24+VIII!K24+IX!K24+XIV!K24+X!K24+XI!K24+XII!K24+RM!K24+SI!K24</f>
        <v>9990</v>
      </c>
      <c r="L24" s="44"/>
      <c r="M24" s="66"/>
      <c r="N24" s="44">
        <f>+XV!N24+I!N24+II!N24+III!N24+IV!N24+V!N24+VI!N24+VII!N24+XVI!N24+VIII!N24+IX!N24+XIV!N24+X!N24+XI!N24+XII!N24+RM!N24+SI!N24</f>
        <v>0</v>
      </c>
      <c r="O24" s="44"/>
      <c r="P24" s="74"/>
    </row>
    <row r="25" spans="1:16" ht="15" customHeight="1" x14ac:dyDescent="0.25">
      <c r="A25" s="111"/>
      <c r="B25" s="114"/>
      <c r="C25" s="84" t="s">
        <v>51</v>
      </c>
      <c r="D25" s="44">
        <f>+XV!D25+I!D25+II!D25+III!D25+IV!D25+V!D25+VI!D25+VII!D25+XVI!D25+VIII!D25+IX!D25+XIV!D25+X!D25+XI!D25+XII!D25+RM!D25+SI!D25</f>
        <v>13098</v>
      </c>
      <c r="E25" s="53"/>
      <c r="F25" s="44"/>
      <c r="G25" s="66"/>
      <c r="H25" s="43">
        <f>+XV!H25+I!H25+II!H25+III!H25+IV!H25+V!H25+VI!H25+VII!H25+XVI!H25+VIII!H25+IX!H25+XIV!H25+X!H25+XI!H25+XII!H25+RM!H25+SI!H25</f>
        <v>6217</v>
      </c>
      <c r="I25" s="44"/>
      <c r="J25" s="74"/>
      <c r="K25" s="44">
        <f>+XV!K25+I!K25+II!K25+III!K25+IV!K25+V!K25+VI!K25+VII!K25+XVI!K25+VIII!K25+IX!K25+XIV!K25+X!K25+XI!K25+XII!K25+RM!K25+SI!K25</f>
        <v>6881</v>
      </c>
      <c r="L25" s="44"/>
      <c r="M25" s="66"/>
      <c r="N25" s="44">
        <f>+XV!N25+I!N25+II!N25+III!N25+IV!N25+V!N25+VI!N25+VII!N25+XVI!N25+VIII!N25+IX!N25+XIV!N25+X!N25+XI!N25+XII!N25+RM!N25+SI!N25</f>
        <v>0</v>
      </c>
      <c r="O25" s="44"/>
      <c r="P25" s="74"/>
    </row>
    <row r="26" spans="1:16" s="3" customFormat="1" ht="15" customHeight="1" x14ac:dyDescent="0.25">
      <c r="A26" s="111"/>
      <c r="B26" s="114"/>
      <c r="C26" s="84" t="s">
        <v>52</v>
      </c>
      <c r="D26" s="35">
        <f>+XV!D26+I!D26+II!D26+III!D26+IV!D26+V!D26+VI!D26+VII!D26+XVI!D26+VIII!D26+IX!D26+XIV!D26+X!D26+XI!D26+XII!D26+RM!D26+SI!D26</f>
        <v>9125</v>
      </c>
      <c r="E26" s="55"/>
      <c r="F26" s="35"/>
      <c r="G26" s="68"/>
      <c r="H26" s="43">
        <f>+XV!H26+I!H26+II!H26+III!H26+IV!H26+V!H26+VI!H26+VII!H26+XVI!H26+VIII!H26+IX!H26+XIV!H26+X!H26+XI!H26+XII!H26+RM!H26+SI!H26</f>
        <v>4099</v>
      </c>
      <c r="I26" s="44"/>
      <c r="J26" s="74"/>
      <c r="K26" s="35">
        <f>+XV!K26+I!K26+II!K26+III!K26+IV!K26+V!K26+VI!K26+VII!K26+XVI!K26+VIII!K26+IX!K26+XIV!K26+X!K26+XI!K26+XII!K26+RM!K26+SI!K26</f>
        <v>5026</v>
      </c>
      <c r="L26" s="35"/>
      <c r="M26" s="68"/>
      <c r="N26" s="35">
        <f>+XV!N26+I!N26+II!N26+III!N26+IV!N26+V!N26+VI!N26+VII!N26+XVI!N26+VIII!N26+IX!N26+XIV!N26+X!N26+XI!N26+XII!N26+RM!N26+SI!N26</f>
        <v>0</v>
      </c>
      <c r="O26" s="44"/>
      <c r="P26" s="74"/>
    </row>
    <row r="27" spans="1:16" ht="15" customHeight="1" x14ac:dyDescent="0.25">
      <c r="A27" s="111"/>
      <c r="B27" s="114"/>
      <c r="C27" s="84" t="s">
        <v>53</v>
      </c>
      <c r="D27" s="44">
        <f>+XV!D27+I!D27+II!D27+III!D27+IV!D27+V!D27+VI!D27+VII!D27+XVI!D27+VIII!D27+IX!D27+XIV!D27+X!D27+XI!D27+XII!D27+RM!D27+SI!D27</f>
        <v>6289</v>
      </c>
      <c r="E27" s="53"/>
      <c r="F27" s="44"/>
      <c r="G27" s="66"/>
      <c r="H27" s="43">
        <f>+XV!H27+I!H27+II!H27+III!H27+IV!H27+V!H27+VI!H27+VII!H27+XVI!H27+VIII!H27+IX!H27+XIV!H27+X!H27+XI!H27+XII!H27+RM!H27+SI!H27</f>
        <v>2786</v>
      </c>
      <c r="I27" s="44"/>
      <c r="J27" s="74"/>
      <c r="K27" s="44">
        <f>+XV!K27+I!K27+II!K27+III!K27+IV!K27+V!K27+VI!K27+VII!K27+XVI!K27+VIII!K27+IX!K27+XIV!K27+X!K27+XI!K27+XII!K27+RM!K27+SI!K27</f>
        <v>3503</v>
      </c>
      <c r="L27" s="44"/>
      <c r="M27" s="66"/>
      <c r="N27" s="44">
        <f>+XV!N27+I!N27+II!N27+III!N27+IV!N27+V!N27+VI!N27+VII!N27+XVI!N27+VIII!N27+IX!N27+XIV!N27+X!N27+XI!N27+XII!N27+RM!N27+SI!N27</f>
        <v>0</v>
      </c>
      <c r="O27" s="44"/>
      <c r="P27" s="74"/>
    </row>
    <row r="28" spans="1:16" ht="15" customHeight="1" x14ac:dyDescent="0.25">
      <c r="A28" s="111"/>
      <c r="B28" s="114"/>
      <c r="C28" s="84" t="s">
        <v>54</v>
      </c>
      <c r="D28" s="44">
        <f>+XV!D28+I!D28+II!D28+III!D28+IV!D28+V!D28+VI!D28+VII!D28+XVI!D28+VIII!D28+IX!D28+XIV!D28+X!D28+XI!D28+XII!D28+RM!D28+SI!D28</f>
        <v>3439</v>
      </c>
      <c r="E28" s="53"/>
      <c r="F28" s="44"/>
      <c r="G28" s="66"/>
      <c r="H28" s="43">
        <f>+XV!H28+I!H28+II!H28+III!H28+IV!H28+V!H28+VI!H28+VII!H28+XVI!H28+VIII!H28+IX!H28+XIV!H28+X!H28+XI!H28+XII!H28+RM!H28+SI!H28</f>
        <v>1619</v>
      </c>
      <c r="I28" s="44"/>
      <c r="J28" s="74"/>
      <c r="K28" s="44">
        <f>+XV!K28+I!K28+II!K28+III!K28+IV!K28+V!K28+VI!K28+VII!K28+XVI!K28+VIII!K28+IX!K28+XIV!K28+X!K28+XI!K28+XII!K28+RM!K28+SI!K28</f>
        <v>1820</v>
      </c>
      <c r="L28" s="44"/>
      <c r="M28" s="66"/>
      <c r="N28" s="44">
        <f>+XV!N28+I!N28+II!N28+III!N28+IV!N28+V!N28+VI!N28+VII!N28+XVI!N28+VIII!N28+IX!N28+XIV!N28+X!N28+XI!N28+XII!N28+RM!N28+SI!N28</f>
        <v>0</v>
      </c>
      <c r="O28" s="44"/>
      <c r="P28" s="74"/>
    </row>
    <row r="29" spans="1:16" ht="15" customHeight="1" x14ac:dyDescent="0.25">
      <c r="A29" s="111"/>
      <c r="B29" s="114"/>
      <c r="C29" s="84" t="s">
        <v>55</v>
      </c>
      <c r="D29" s="44">
        <f>+XV!D29+I!D29+II!D29+III!D29+IV!D29+V!D29+VI!D29+VII!D29+XVI!D29+VIII!D29+IX!D29+XIV!D29+X!D29+XI!D29+XII!D29+RM!D29+SI!D29</f>
        <v>1816</v>
      </c>
      <c r="E29" s="53"/>
      <c r="F29" s="44"/>
      <c r="G29" s="66"/>
      <c r="H29" s="43">
        <f>+XV!H29+I!H29+II!H29+III!H29+IV!H29+V!H29+VI!H29+VII!H29+XVI!H29+VIII!H29+IX!H29+XIV!H29+X!H29+XI!H29+XII!H29+RM!H29+SI!H29</f>
        <v>971</v>
      </c>
      <c r="I29" s="44"/>
      <c r="J29" s="74"/>
      <c r="K29" s="44">
        <f>+XV!K29+I!K29+II!K29+III!K29+IV!K29+V!K29+VI!K29+VII!K29+XVI!K29+VIII!K29+IX!K29+XIV!K29+X!K29+XI!K29+XII!K29+RM!K29+SI!K29</f>
        <v>845</v>
      </c>
      <c r="L29" s="44"/>
      <c r="M29" s="66"/>
      <c r="N29" s="44">
        <f>+XV!N29+I!N29+II!N29+III!N29+IV!N29+V!N29+VI!N29+VII!N29+XVI!N29+VIII!N29+IX!N29+XIV!N29+X!N29+XI!N29+XII!N29+RM!N29+SI!N29</f>
        <v>0</v>
      </c>
      <c r="O29" s="44"/>
      <c r="P29" s="74"/>
    </row>
    <row r="30" spans="1:16" s="3" customFormat="1" ht="15" customHeight="1" x14ac:dyDescent="0.25">
      <c r="A30" s="111"/>
      <c r="B30" s="114"/>
      <c r="C30" s="84" t="s">
        <v>56</v>
      </c>
      <c r="D30" s="35">
        <f>+XV!D30+I!D30+II!D30+III!D30+IV!D30+V!D30+VI!D30+VII!D30+XVI!D30+VIII!D30+IX!D30+XIV!D30+X!D30+XI!D30+XII!D30+RM!D30+SI!D30</f>
        <v>2025</v>
      </c>
      <c r="E30" s="55"/>
      <c r="F30" s="35"/>
      <c r="G30" s="68"/>
      <c r="H30" s="43">
        <f>+XV!H30+I!H30+II!H30+III!H30+IV!H30+V!H30+VI!H30+VII!H30+XVI!H30+VIII!H30+IX!H30+XIV!H30+X!H30+XI!H30+XII!H30+RM!H30+SI!H30</f>
        <v>1564</v>
      </c>
      <c r="I30" s="44"/>
      <c r="J30" s="74"/>
      <c r="K30" s="35">
        <f>+XV!K30+I!K30+II!K30+III!K30+IV!K30+V!K30+VI!K30+VII!K30+XVI!K30+VIII!K30+IX!K30+XIV!K30+X!K30+XI!K30+XII!K30+RM!K30+SI!K30</f>
        <v>461</v>
      </c>
      <c r="L30" s="35"/>
      <c r="M30" s="68"/>
      <c r="N30" s="35">
        <f>+XV!N30+I!N30+II!N30+III!N30+IV!N30+V!N30+VI!N30+VII!N30+XVI!N30+VIII!N30+IX!N30+XIV!N30+X!N30+XI!N30+XII!N30+RM!N30+SI!N30</f>
        <v>0</v>
      </c>
      <c r="O30" s="44"/>
      <c r="P30" s="74"/>
    </row>
    <row r="31" spans="1:16" s="3" customFormat="1" ht="15" customHeight="1" x14ac:dyDescent="0.25">
      <c r="A31" s="112"/>
      <c r="B31" s="115"/>
      <c r="C31" s="85" t="s">
        <v>9</v>
      </c>
      <c r="D31" s="46">
        <f>+XV!D31+I!D31+II!D31+III!D31+IV!D31+V!D31+VI!D31+VII!D31+XVI!D31+VIII!D31+IX!D31+XIV!D31+X!D31+XI!D31+XII!D31+RM!D31+SI!D31</f>
        <v>149558</v>
      </c>
      <c r="E31" s="54"/>
      <c r="F31" s="46"/>
      <c r="G31" s="67"/>
      <c r="H31" s="87">
        <f>+XV!H31+I!H31+II!H31+III!H31+IV!H31+V!H31+VI!H31+VII!H31+XVI!H31+VIII!H31+IX!H31+XIV!H31+X!H31+XI!H31+XII!H31+RM!H31+SI!H31</f>
        <v>73399</v>
      </c>
      <c r="I31" s="46"/>
      <c r="J31" s="75"/>
      <c r="K31" s="46">
        <f>+XV!K31+I!K31+II!K31+III!K31+IV!K31+V!K31+VI!K31+VII!K31+XVI!K31+VIII!K31+IX!K31+XIV!K31+X!K31+XI!K31+XII!K31+RM!K31+SI!K31</f>
        <v>76159</v>
      </c>
      <c r="L31" s="46"/>
      <c r="M31" s="67"/>
      <c r="N31" s="46">
        <f>+XV!N31+I!N31+II!N31+III!N31+IV!N31+V!N31+VI!N31+VII!N31+XVI!N31+VIII!N31+IX!N31+XIV!N31+X!N31+XI!N31+XII!N31+RM!N31+SI!N31</f>
        <v>0</v>
      </c>
      <c r="O31" s="46"/>
      <c r="P31" s="75"/>
    </row>
    <row r="32" spans="1:16" ht="15" customHeight="1" x14ac:dyDescent="0.25">
      <c r="A32" s="110">
        <v>3</v>
      </c>
      <c r="B32" s="113" t="s">
        <v>58</v>
      </c>
      <c r="C32" s="84" t="s">
        <v>46</v>
      </c>
      <c r="D32" s="44">
        <f>+XV!D32+I!D32+II!D32+III!D32+IV!D32+V!D32+VI!D32+VII!D32+XVI!D32+VIII!D32+IX!D32+XIV!D32+X!D32+XI!D32+XII!D32+RM!D32+SI!D32</f>
        <v>1008</v>
      </c>
      <c r="E32" s="44"/>
      <c r="F32" s="44"/>
      <c r="G32" s="66"/>
      <c r="H32" s="43">
        <f>+XV!H32+I!H32+II!H32+III!H32+IV!H32+V!H32+VI!H32+VII!H32+XVI!H32+VIII!H32+IX!H32+XIV!H32+X!H32+XI!H32+XII!H32+RM!H32+SI!H32</f>
        <v>425</v>
      </c>
      <c r="I32" s="44"/>
      <c r="J32" s="74"/>
      <c r="K32" s="44">
        <f>+XV!K32+I!K32+II!K32+III!K32+IV!K32+V!K32+VI!K32+VII!K32+XVI!K32+VIII!K32+IX!K32+XIV!K32+X!K32+XI!K32+XII!K32+RM!K32+SI!K32</f>
        <v>583</v>
      </c>
      <c r="L32" s="44"/>
      <c r="M32" s="66"/>
      <c r="N32" s="44">
        <f>+XV!N32+I!N32+II!N32+III!N32+IV!N32+V!N32+VI!N32+VII!N32+XVI!N32+VIII!N32+IX!N32+XIV!N32+X!N32+XI!N32+XII!N32+RM!N32+SI!N32</f>
        <v>0</v>
      </c>
      <c r="O32" s="44"/>
      <c r="P32" s="74"/>
    </row>
    <row r="33" spans="1:16" ht="15" customHeight="1" x14ac:dyDescent="0.25">
      <c r="A33" s="111"/>
      <c r="B33" s="114"/>
      <c r="C33" s="84" t="s">
        <v>47</v>
      </c>
      <c r="D33" s="44">
        <f>+XV!D33+I!D33+II!D33+III!D33+IV!D33+V!D33+VI!D33+VII!D33+XVI!D33+VIII!D33+IX!D33+XIV!D33+X!D33+XI!D33+XII!D33+RM!D33+SI!D33</f>
        <v>5604</v>
      </c>
      <c r="E33" s="44"/>
      <c r="F33" s="44"/>
      <c r="G33" s="66"/>
      <c r="H33" s="43">
        <f>+XV!H33+I!H33+II!H33+III!H33+IV!H33+V!H33+VI!H33+VII!H33+XVI!H33+VIII!H33+IX!H33+XIV!H33+X!H33+XI!H33+XII!H33+RM!H33+SI!H33</f>
        <v>4278</v>
      </c>
      <c r="I33" s="44"/>
      <c r="J33" s="74"/>
      <c r="K33" s="44">
        <f>+XV!K33+I!K33+II!K33+III!K33+IV!K33+V!K33+VI!K33+VII!K33+XVI!K33+VIII!K33+IX!K33+XIV!K33+X!K33+XI!K33+XII!K33+RM!K33+SI!K33</f>
        <v>1326</v>
      </c>
      <c r="L33" s="44"/>
      <c r="M33" s="66"/>
      <c r="N33" s="44">
        <f>+XV!N33+I!N33+II!N33+III!N33+IV!N33+V!N33+VI!N33+VII!N33+XVI!N33+VIII!N33+IX!N33+XIV!N33+X!N33+XI!N33+XII!N33+RM!N33+SI!N33</f>
        <v>0</v>
      </c>
      <c r="O33" s="44"/>
      <c r="P33" s="74"/>
    </row>
    <row r="34" spans="1:16" ht="15" customHeight="1" x14ac:dyDescent="0.25">
      <c r="A34" s="111"/>
      <c r="B34" s="114"/>
      <c r="C34" s="84" t="s">
        <v>48</v>
      </c>
      <c r="D34" s="44">
        <f>+XV!D34+I!D34+II!D34+III!D34+IV!D34+V!D34+VI!D34+VII!D34+XVI!D34+VIII!D34+IX!D34+XIV!D34+X!D34+XI!D34+XII!D34+RM!D34+SI!D34</f>
        <v>24147</v>
      </c>
      <c r="E34" s="44"/>
      <c r="F34" s="44"/>
      <c r="G34" s="66"/>
      <c r="H34" s="43">
        <f>+XV!H34+I!H34+II!H34+III!H34+IV!H34+V!H34+VI!H34+VII!H34+XVI!H34+VIII!H34+IX!H34+XIV!H34+X!H34+XI!H34+XII!H34+RM!H34+SI!H34</f>
        <v>16806</v>
      </c>
      <c r="I34" s="44"/>
      <c r="J34" s="74"/>
      <c r="K34" s="44">
        <f>+XV!K34+I!K34+II!K34+III!K34+IV!K34+V!K34+VI!K34+VII!K34+XVI!K34+VIII!K34+IX!K34+XIV!K34+X!K34+XI!K34+XII!K34+RM!K34+SI!K34</f>
        <v>7341</v>
      </c>
      <c r="L34" s="44"/>
      <c r="M34" s="66"/>
      <c r="N34" s="44">
        <f>+XV!N34+I!N34+II!N34+III!N34+IV!N34+V!N34+VI!N34+VII!N34+XVI!N34+VIII!N34+IX!N34+XIV!N34+X!N34+XI!N34+XII!N34+RM!N34+SI!N34</f>
        <v>0</v>
      </c>
      <c r="O34" s="44"/>
      <c r="P34" s="74"/>
    </row>
    <row r="35" spans="1:16" ht="15" customHeight="1" x14ac:dyDescent="0.25">
      <c r="A35" s="111"/>
      <c r="B35" s="114"/>
      <c r="C35" s="84" t="s">
        <v>49</v>
      </c>
      <c r="D35" s="44">
        <f>+XV!D35+I!D35+II!D35+III!D35+IV!D35+V!D35+VI!D35+VII!D35+XVI!D35+VIII!D35+IX!D35+XIV!D35+X!D35+XI!D35+XII!D35+RM!D35+SI!D35</f>
        <v>8564</v>
      </c>
      <c r="E35" s="44"/>
      <c r="F35" s="44"/>
      <c r="G35" s="66"/>
      <c r="H35" s="43">
        <f>+XV!H35+I!H35+II!H35+III!H35+IV!H35+V!H35+VI!H35+VII!H35+XVI!H35+VIII!H35+IX!H35+XIV!H35+X!H35+XI!H35+XII!H35+RM!H35+SI!H35</f>
        <v>9609</v>
      </c>
      <c r="I35" s="44"/>
      <c r="J35" s="74"/>
      <c r="K35" s="44">
        <f>+XV!K35+I!K35+II!K35+III!K35+IV!K35+V!K35+VI!K35+VII!K35+XVI!K35+VIII!K35+IX!K35+XIV!K35+X!K35+XI!K35+XII!K35+RM!K35+SI!K35</f>
        <v>-1045</v>
      </c>
      <c r="L35" s="44"/>
      <c r="M35" s="66"/>
      <c r="N35" s="44">
        <f>+XV!N35+I!N35+II!N35+III!N35+IV!N35+V!N35+VI!N35+VII!N35+XVI!N35+VIII!N35+IX!N35+XIV!N35+X!N35+XI!N35+XII!N35+RM!N35+SI!N35</f>
        <v>0</v>
      </c>
      <c r="O35" s="44"/>
      <c r="P35" s="74"/>
    </row>
    <row r="36" spans="1:16" ht="15" customHeight="1" x14ac:dyDescent="0.25">
      <c r="A36" s="111"/>
      <c r="B36" s="114"/>
      <c r="C36" s="84" t="s">
        <v>50</v>
      </c>
      <c r="D36" s="44">
        <f>+XV!D36+I!D36+II!D36+III!D36+IV!D36+V!D36+VI!D36+VII!D36+XVI!D36+VIII!D36+IX!D36+XIV!D36+X!D36+XI!D36+XII!D36+RM!D36+SI!D36</f>
        <v>-205</v>
      </c>
      <c r="E36" s="44"/>
      <c r="F36" s="44"/>
      <c r="G36" s="66"/>
      <c r="H36" s="43">
        <f>+XV!H36+I!H36+II!H36+III!H36+IV!H36+V!H36+VI!H36+VII!H36+XVI!H36+VIII!H36+IX!H36+XIV!H36+X!H36+XI!H36+XII!H36+RM!H36+SI!H36</f>
        <v>3657</v>
      </c>
      <c r="I36" s="44"/>
      <c r="J36" s="74"/>
      <c r="K36" s="44">
        <f>+XV!K36+I!K36+II!K36+III!K36+IV!K36+V!K36+VI!K36+VII!K36+XVI!K36+VIII!K36+IX!K36+XIV!K36+X!K36+XI!K36+XII!K36+RM!K36+SI!K36</f>
        <v>-3862</v>
      </c>
      <c r="L36" s="44"/>
      <c r="M36" s="66"/>
      <c r="N36" s="44">
        <f>+XV!N36+I!N36+II!N36+III!N36+IV!N36+V!N36+VI!N36+VII!N36+XVI!N36+VIII!N36+IX!N36+XIV!N36+X!N36+XI!N36+XII!N36+RM!N36+SI!N36</f>
        <v>0</v>
      </c>
      <c r="O36" s="44"/>
      <c r="P36" s="74"/>
    </row>
    <row r="37" spans="1:16" ht="15" customHeight="1" x14ac:dyDescent="0.25">
      <c r="A37" s="111"/>
      <c r="B37" s="114"/>
      <c r="C37" s="84" t="s">
        <v>51</v>
      </c>
      <c r="D37" s="44">
        <f>+XV!D37+I!D37+II!D37+III!D37+IV!D37+V!D37+VI!D37+VII!D37+XVI!D37+VIII!D37+IX!D37+XIV!D37+X!D37+XI!D37+XII!D37+RM!D37+SI!D37</f>
        <v>-1388</v>
      </c>
      <c r="E37" s="44"/>
      <c r="F37" s="44"/>
      <c r="G37" s="66"/>
      <c r="H37" s="43">
        <f>+XV!H37+I!H37+II!H37+III!H37+IV!H37+V!H37+VI!H37+VII!H37+XVI!H37+VIII!H37+IX!H37+XIV!H37+X!H37+XI!H37+XII!H37+RM!H37+SI!H37</f>
        <v>1786</v>
      </c>
      <c r="I37" s="44"/>
      <c r="J37" s="74"/>
      <c r="K37" s="44">
        <f>+XV!K37+I!K37+II!K37+III!K37+IV!K37+V!K37+VI!K37+VII!K37+XVI!K37+VIII!K37+IX!K37+XIV!K37+X!K37+XI!K37+XII!K37+RM!K37+SI!K37</f>
        <v>-3174</v>
      </c>
      <c r="L37" s="44"/>
      <c r="M37" s="66"/>
      <c r="N37" s="44">
        <f>+XV!N37+I!N37+II!N37+III!N37+IV!N37+V!N37+VI!N37+VII!N37+XVI!N37+VIII!N37+IX!N37+XIV!N37+X!N37+XI!N37+XII!N37+RM!N37+SI!N37</f>
        <v>0</v>
      </c>
      <c r="O37" s="44"/>
      <c r="P37" s="74"/>
    </row>
    <row r="38" spans="1:16" s="3" customFormat="1" ht="15" customHeight="1" x14ac:dyDescent="0.25">
      <c r="A38" s="111"/>
      <c r="B38" s="114"/>
      <c r="C38" s="84" t="s">
        <v>52</v>
      </c>
      <c r="D38" s="35">
        <f>+XV!D38+I!D38+II!D38+III!D38+IV!D38+V!D38+VI!D38+VII!D38+XVI!D38+VIII!D38+IX!D38+XIV!D38+X!D38+XI!D38+XII!D38+RM!D38+SI!D38</f>
        <v>-2631</v>
      </c>
      <c r="E38" s="35"/>
      <c r="F38" s="35"/>
      <c r="G38" s="68"/>
      <c r="H38" s="43">
        <f>+XV!H38+I!H38+II!H38+III!H38+IV!H38+V!H38+VI!H38+VII!H38+XVI!H38+VIII!H38+IX!H38+XIV!H38+X!H38+XI!H38+XII!H38+RM!H38+SI!H38</f>
        <v>668</v>
      </c>
      <c r="I38" s="44"/>
      <c r="J38" s="74"/>
      <c r="K38" s="35">
        <f>+XV!K38+I!K38+II!K38+III!K38+IV!K38+V!K38+VI!K38+VII!K38+XVI!K38+VIII!K38+IX!K38+XIV!K38+X!K38+XI!K38+XII!K38+RM!K38+SI!K38</f>
        <v>-3299</v>
      </c>
      <c r="L38" s="35"/>
      <c r="M38" s="68"/>
      <c r="N38" s="35">
        <f>+XV!N38+I!N38+II!N38+III!N38+IV!N38+V!N38+VI!N38+VII!N38+XVI!N38+VIII!N38+IX!N38+XIV!N38+X!N38+XI!N38+XII!N38+RM!N38+SI!N38</f>
        <v>0</v>
      </c>
      <c r="O38" s="44"/>
      <c r="P38" s="74"/>
    </row>
    <row r="39" spans="1:16" ht="15" customHeight="1" x14ac:dyDescent="0.25">
      <c r="A39" s="111"/>
      <c r="B39" s="114"/>
      <c r="C39" s="84" t="s">
        <v>53</v>
      </c>
      <c r="D39" s="44">
        <f>+XV!D39+I!D39+II!D39+III!D39+IV!D39+V!D39+VI!D39+VII!D39+XVI!D39+VIII!D39+IX!D39+XIV!D39+X!D39+XI!D39+XII!D39+RM!D39+SI!D39</f>
        <v>-2447</v>
      </c>
      <c r="E39" s="44"/>
      <c r="F39" s="44"/>
      <c r="G39" s="66"/>
      <c r="H39" s="43">
        <f>+XV!H39+I!H39+II!H39+III!H39+IV!H39+V!H39+VI!H39+VII!H39+XVI!H39+VIII!H39+IX!H39+XIV!H39+X!H39+XI!H39+XII!H39+RM!H39+SI!H39</f>
        <v>243</v>
      </c>
      <c r="I39" s="44"/>
      <c r="J39" s="74"/>
      <c r="K39" s="44">
        <f>+XV!K39+I!K39+II!K39+III!K39+IV!K39+V!K39+VI!K39+VII!K39+XVI!K39+VIII!K39+IX!K39+XIV!K39+X!K39+XI!K39+XII!K39+RM!K39+SI!K39</f>
        <v>-2690</v>
      </c>
      <c r="L39" s="44"/>
      <c r="M39" s="66"/>
      <c r="N39" s="44">
        <f>+XV!N39+I!N39+II!N39+III!N39+IV!N39+V!N39+VI!N39+VII!N39+XVI!N39+VIII!N39+IX!N39+XIV!N39+X!N39+XI!N39+XII!N39+RM!N39+SI!N39</f>
        <v>0</v>
      </c>
      <c r="O39" s="44"/>
      <c r="P39" s="74"/>
    </row>
    <row r="40" spans="1:16" ht="15" customHeight="1" x14ac:dyDescent="0.25">
      <c r="A40" s="111"/>
      <c r="B40" s="114"/>
      <c r="C40" s="84" t="s">
        <v>54</v>
      </c>
      <c r="D40" s="44">
        <f>+XV!D40+I!D40+II!D40+III!D40+IV!D40+V!D40+VI!D40+VII!D40+XVI!D40+VIII!D40+IX!D40+XIV!D40+X!D40+XI!D40+XII!D40+RM!D40+SI!D40</f>
        <v>-3818</v>
      </c>
      <c r="E40" s="44"/>
      <c r="F40" s="44"/>
      <c r="G40" s="66"/>
      <c r="H40" s="43">
        <f>+XV!H40+I!H40+II!H40+III!H40+IV!H40+V!H40+VI!H40+VII!H40+XVI!H40+VIII!H40+IX!H40+XIV!H40+X!H40+XI!H40+XII!H40+RM!H40+SI!H40</f>
        <v>-707</v>
      </c>
      <c r="I40" s="44"/>
      <c r="J40" s="74"/>
      <c r="K40" s="44">
        <f>+XV!K40+I!K40+II!K40+III!K40+IV!K40+V!K40+VI!K40+VII!K40+XVI!K40+VIII!K40+IX!K40+XIV!K40+X!K40+XI!K40+XII!K40+RM!K40+SI!K40</f>
        <v>-3111</v>
      </c>
      <c r="L40" s="44"/>
      <c r="M40" s="66"/>
      <c r="N40" s="44">
        <f>+XV!N40+I!N40+II!N40+III!N40+IV!N40+V!N40+VI!N40+VII!N40+XVI!N40+VIII!N40+IX!N40+XIV!N40+X!N40+XI!N40+XII!N40+RM!N40+SI!N40</f>
        <v>0</v>
      </c>
      <c r="O40" s="44"/>
      <c r="P40" s="74"/>
    </row>
    <row r="41" spans="1:16" ht="15" customHeight="1" x14ac:dyDescent="0.25">
      <c r="A41" s="111"/>
      <c r="B41" s="114"/>
      <c r="C41" s="84" t="s">
        <v>55</v>
      </c>
      <c r="D41" s="44">
        <f>+XV!D41+I!D41+II!D41+III!D41+IV!D41+V!D41+VI!D41+VII!D41+XVI!D41+VIII!D41+IX!D41+XIV!D41+X!D41+XI!D41+XII!D41+RM!D41+SI!D41</f>
        <v>-4021</v>
      </c>
      <c r="E41" s="44"/>
      <c r="F41" s="44"/>
      <c r="G41" s="66"/>
      <c r="H41" s="43">
        <f>+XV!H41+I!H41+II!H41+III!H41+IV!H41+V!H41+VI!H41+VII!H41+XVI!H41+VIII!H41+IX!H41+XIV!H41+X!H41+XI!H41+XII!H41+RM!H41+SI!H41</f>
        <v>-1309</v>
      </c>
      <c r="I41" s="44"/>
      <c r="J41" s="74"/>
      <c r="K41" s="44">
        <f>+XV!K41+I!K41+II!K41+III!K41+IV!K41+V!K41+VI!K41+VII!K41+XVI!K41+VIII!K41+IX!K41+XIV!K41+X!K41+XI!K41+XII!K41+RM!K41+SI!K41</f>
        <v>-2712</v>
      </c>
      <c r="L41" s="44"/>
      <c r="M41" s="66"/>
      <c r="N41" s="44">
        <f>+XV!N41+I!N41+II!N41+III!N41+IV!N41+V!N41+VI!N41+VII!N41+XVI!N41+VIII!N41+IX!N41+XIV!N41+X!N41+XI!N41+XII!N41+RM!N41+SI!N41</f>
        <v>0</v>
      </c>
      <c r="O41" s="44"/>
      <c r="P41" s="74"/>
    </row>
    <row r="42" spans="1:16" s="3" customFormat="1" ht="15" customHeight="1" x14ac:dyDescent="0.25">
      <c r="A42" s="111"/>
      <c r="B42" s="114"/>
      <c r="C42" s="84" t="s">
        <v>56</v>
      </c>
      <c r="D42" s="35">
        <f>+XV!D42+I!D42+II!D42+III!D42+IV!D42+V!D42+VI!D42+VII!D42+XVI!D42+VIII!D42+IX!D42+XIV!D42+X!D42+XI!D42+XII!D42+RM!D42+SI!D42</f>
        <v>-7191</v>
      </c>
      <c r="E42" s="35"/>
      <c r="F42" s="35"/>
      <c r="G42" s="68"/>
      <c r="H42" s="43">
        <f>+XV!H42+I!H42+II!H42+III!H42+IV!H42+V!H42+VI!H42+VII!H42+XVI!H42+VIII!H42+IX!H42+XIV!H42+X!H42+XI!H42+XII!H42+RM!H42+SI!H42</f>
        <v>-1616</v>
      </c>
      <c r="I42" s="44"/>
      <c r="J42" s="74"/>
      <c r="K42" s="35">
        <f>+XV!K42+I!K42+II!K42+III!K42+IV!K42+V!K42+VI!K42+VII!K42+XVI!K42+VIII!K42+IX!K42+XIV!K42+X!K42+XI!K42+XII!K42+RM!K42+SI!K42</f>
        <v>-5575</v>
      </c>
      <c r="L42" s="35"/>
      <c r="M42" s="68"/>
      <c r="N42" s="35">
        <f>+XV!N42+I!N42+II!N42+III!N42+IV!N42+V!N42+VI!N42+VII!N42+XVI!N42+VIII!N42+IX!N42+XIV!N42+X!N42+XI!N42+XII!N42+RM!N42+SI!N42</f>
        <v>0</v>
      </c>
      <c r="O42" s="44"/>
      <c r="P42" s="74"/>
    </row>
    <row r="43" spans="1:16" s="3" customFormat="1" ht="15" customHeight="1" x14ac:dyDescent="0.25">
      <c r="A43" s="112"/>
      <c r="B43" s="115"/>
      <c r="C43" s="85" t="s">
        <v>9</v>
      </c>
      <c r="D43" s="46">
        <f>+XV!D43+I!D43+II!D43+III!D43+IV!D43+V!D43+VI!D43+VII!D43+XVI!D43+VIII!D43+IX!D43+XIV!D43+X!D43+XI!D43+XII!D43+RM!D43+SI!D43</f>
        <v>17622</v>
      </c>
      <c r="E43" s="46"/>
      <c r="F43" s="46"/>
      <c r="G43" s="67"/>
      <c r="H43" s="87">
        <f>+XV!H43+I!H43+II!H43+III!H43+IV!H43+V!H43+VI!H43+VII!H43+XVI!H43+VIII!H43+IX!H43+XIV!H43+X!H43+XI!H43+XII!H43+RM!H43+SI!H43</f>
        <v>33840</v>
      </c>
      <c r="I43" s="46"/>
      <c r="J43" s="75"/>
      <c r="K43" s="46">
        <f>+XV!K43+I!K43+II!K43+III!K43+IV!K43+V!K43+VI!K43+VII!K43+XVI!K43+VIII!K43+IX!K43+XIV!K43+X!K43+XI!K43+XII!K43+RM!K43+SI!K43</f>
        <v>-16218</v>
      </c>
      <c r="L43" s="46"/>
      <c r="M43" s="67"/>
      <c r="N43" s="46">
        <f>+XV!N43+I!N43+II!N43+III!N43+IV!N43+V!N43+VI!N43+VII!N43+XVI!N43+VIII!N43+IX!N43+XIV!N43+X!N43+XI!N43+XII!N43+RM!N43+SI!N43</f>
        <v>0</v>
      </c>
      <c r="O43" s="46"/>
      <c r="P43" s="75"/>
    </row>
    <row r="44" spans="1:16" ht="15" customHeight="1" x14ac:dyDescent="0.25">
      <c r="A44" s="110">
        <v>4</v>
      </c>
      <c r="B44" s="113" t="s">
        <v>59</v>
      </c>
      <c r="C44" s="84" t="s">
        <v>46</v>
      </c>
      <c r="D44" s="44">
        <f>+XV!D44+I!D44+II!D44+III!D44+IV!D44+V!D44+VI!D44+VII!D44+XVI!D44+VIII!D44+IX!D44+XIV!D44+X!D44+XI!D44+XII!D44+RM!D44+SI!D44</f>
        <v>9</v>
      </c>
      <c r="E44" s="53"/>
      <c r="F44" s="44"/>
      <c r="G44" s="66"/>
      <c r="H44" s="43">
        <f>+XV!H44+I!H44+II!H44+III!H44+IV!H44+V!H44+VI!H44+VII!H44+XVI!H44+VIII!H44+IX!H44+XIV!H44+X!H44+XI!H44+XII!H44+RM!H44+SI!H44</f>
        <v>5</v>
      </c>
      <c r="I44" s="44"/>
      <c r="J44" s="74"/>
      <c r="K44" s="44">
        <f>+XV!K44+I!K44+II!K44+III!K44+IV!K44+V!K44+VI!K44+VII!K44+XVI!K44+VIII!K44+IX!K44+XIV!K44+X!K44+XI!K44+XII!K44+RM!K44+SI!K44</f>
        <v>4</v>
      </c>
      <c r="L44" s="44"/>
      <c r="M44" s="66"/>
      <c r="N44" s="44">
        <f>+XV!N44+I!N44+II!N44+III!N44+IV!N44+V!N44+VI!N44+VII!N44+XVI!N44+VIII!N44+IX!N44+XIV!N44+X!N44+XI!N44+XII!N44+RM!N44+SI!N44</f>
        <v>0</v>
      </c>
      <c r="O44" s="44"/>
      <c r="P44" s="74"/>
    </row>
    <row r="45" spans="1:16" ht="15" customHeight="1" x14ac:dyDescent="0.25">
      <c r="A45" s="111"/>
      <c r="B45" s="114"/>
      <c r="C45" s="84" t="s">
        <v>47</v>
      </c>
      <c r="D45" s="44">
        <f>+XV!D45+I!D45+II!D45+III!D45+IV!D45+V!D45+VI!D45+VII!D45+XVI!D45+VIII!D45+IX!D45+XIV!D45+X!D45+XI!D45+XII!D45+RM!D45+SI!D45</f>
        <v>1278</v>
      </c>
      <c r="E45" s="53"/>
      <c r="F45" s="44"/>
      <c r="G45" s="66"/>
      <c r="H45" s="43">
        <f>+XV!H45+I!H45+II!H45+III!H45+IV!H45+V!H45+VI!H45+VII!H45+XVI!H45+VIII!H45+IX!H45+XIV!H45+X!H45+XI!H45+XII!H45+RM!H45+SI!H45</f>
        <v>372</v>
      </c>
      <c r="I45" s="44"/>
      <c r="J45" s="74"/>
      <c r="K45" s="44">
        <f>+XV!K45+I!K45+II!K45+III!K45+IV!K45+V!K45+VI!K45+VII!K45+XVI!K45+VIII!K45+IX!K45+XIV!K45+X!K45+XI!K45+XII!K45+RM!K45+SI!K45</f>
        <v>906</v>
      </c>
      <c r="L45" s="44"/>
      <c r="M45" s="66"/>
      <c r="N45" s="44">
        <f>+XV!N45+I!N45+II!N45+III!N45+IV!N45+V!N45+VI!N45+VII!N45+XVI!N45+VIII!N45+IX!N45+XIV!N45+X!N45+XI!N45+XII!N45+RM!N45+SI!N45</f>
        <v>0</v>
      </c>
      <c r="O45" s="44"/>
      <c r="P45" s="74"/>
    </row>
    <row r="46" spans="1:16" ht="15" customHeight="1" x14ac:dyDescent="0.25">
      <c r="A46" s="111"/>
      <c r="B46" s="114"/>
      <c r="C46" s="84" t="s">
        <v>48</v>
      </c>
      <c r="D46" s="44">
        <f>+XV!D46+I!D46+II!D46+III!D46+IV!D46+V!D46+VI!D46+VII!D46+XVI!D46+VIII!D46+IX!D46+XIV!D46+X!D46+XI!D46+XII!D46+RM!D46+SI!D46</f>
        <v>12227</v>
      </c>
      <c r="E46" s="53"/>
      <c r="F46" s="44"/>
      <c r="G46" s="66"/>
      <c r="H46" s="43">
        <f>+XV!H46+I!H46+II!H46+III!H46+IV!H46+V!H46+VI!H46+VII!H46+XVI!H46+VIII!H46+IX!H46+XIV!H46+X!H46+XI!H46+XII!H46+RM!H46+SI!H46</f>
        <v>6057</v>
      </c>
      <c r="I46" s="44"/>
      <c r="J46" s="74"/>
      <c r="K46" s="44">
        <f>+XV!K46+I!K46+II!K46+III!K46+IV!K46+V!K46+VI!K46+VII!K46+XVI!K46+VIII!K46+IX!K46+XIV!K46+X!K46+XI!K46+XII!K46+RM!K46+SI!K46</f>
        <v>6170</v>
      </c>
      <c r="L46" s="44"/>
      <c r="M46" s="66"/>
      <c r="N46" s="44">
        <f>+XV!N46+I!N46+II!N46+III!N46+IV!N46+V!N46+VI!N46+VII!N46+XVI!N46+VIII!N46+IX!N46+XIV!N46+X!N46+XI!N46+XII!N46+RM!N46+SI!N46</f>
        <v>0</v>
      </c>
      <c r="O46" s="44"/>
      <c r="P46" s="74"/>
    </row>
    <row r="47" spans="1:16" ht="15" customHeight="1" x14ac:dyDescent="0.25">
      <c r="A47" s="111"/>
      <c r="B47" s="114"/>
      <c r="C47" s="84" t="s">
        <v>49</v>
      </c>
      <c r="D47" s="44">
        <f>+XV!D47+I!D47+II!D47+III!D47+IV!D47+V!D47+VI!D47+VII!D47+XVI!D47+VIII!D47+IX!D47+XIV!D47+X!D47+XI!D47+XII!D47+RM!D47+SI!D47</f>
        <v>28296</v>
      </c>
      <c r="E47" s="53"/>
      <c r="F47" s="44"/>
      <c r="G47" s="66"/>
      <c r="H47" s="43">
        <f>+XV!H47+I!H47+II!H47+III!H47+IV!H47+V!H47+VI!H47+VII!H47+XVI!H47+VIII!H47+IX!H47+XIV!H47+X!H47+XI!H47+XII!H47+RM!H47+SI!H47</f>
        <v>14653</v>
      </c>
      <c r="I47" s="44"/>
      <c r="J47" s="74"/>
      <c r="K47" s="44">
        <f>+XV!K47+I!K47+II!K47+III!K47+IV!K47+V!K47+VI!K47+VII!K47+XVI!K47+VIII!K47+IX!K47+XIV!K47+X!K47+XI!K47+XII!K47+RM!K47+SI!K47</f>
        <v>13643</v>
      </c>
      <c r="L47" s="44"/>
      <c r="M47" s="66"/>
      <c r="N47" s="44">
        <f>+XV!N47+I!N47+II!N47+III!N47+IV!N47+V!N47+VI!N47+VII!N47+XVI!N47+VIII!N47+IX!N47+XIV!N47+X!N47+XI!N47+XII!N47+RM!N47+SI!N47</f>
        <v>0</v>
      </c>
      <c r="O47" s="44"/>
      <c r="P47" s="74"/>
    </row>
    <row r="48" spans="1:16" ht="15" customHeight="1" x14ac:dyDescent="0.25">
      <c r="A48" s="111"/>
      <c r="B48" s="114"/>
      <c r="C48" s="84" t="s">
        <v>50</v>
      </c>
      <c r="D48" s="44">
        <f>+XV!D48+I!D48+II!D48+III!D48+IV!D48+V!D48+VI!D48+VII!D48+XVI!D48+VIII!D48+IX!D48+XIV!D48+X!D48+XI!D48+XII!D48+RM!D48+SI!D48</f>
        <v>23279</v>
      </c>
      <c r="E48" s="53"/>
      <c r="F48" s="44"/>
      <c r="G48" s="66"/>
      <c r="H48" s="43">
        <f>+XV!H48+I!H48+II!H48+III!H48+IV!H48+V!H48+VI!H48+VII!H48+XVI!H48+VIII!H48+IX!H48+XIV!H48+X!H48+XI!H48+XII!H48+RM!H48+SI!H48</f>
        <v>11611</v>
      </c>
      <c r="I48" s="44"/>
      <c r="J48" s="74"/>
      <c r="K48" s="44">
        <f>+XV!K48+I!K48+II!K48+III!K48+IV!K48+V!K48+VI!K48+VII!K48+XVI!K48+VIII!K48+IX!K48+XIV!K48+X!K48+XI!K48+XII!K48+RM!K48+SI!K48</f>
        <v>11668</v>
      </c>
      <c r="L48" s="44"/>
      <c r="M48" s="66"/>
      <c r="N48" s="44">
        <f>+XV!N48+I!N48+II!N48+III!N48+IV!N48+V!N48+VI!N48+VII!N48+XVI!N48+VIII!N48+IX!N48+XIV!N48+X!N48+XI!N48+XII!N48+RM!N48+SI!N48</f>
        <v>0</v>
      </c>
      <c r="O48" s="44"/>
      <c r="P48" s="74"/>
    </row>
    <row r="49" spans="1:16" ht="15" customHeight="1" x14ac:dyDescent="0.25">
      <c r="A49" s="111"/>
      <c r="B49" s="114"/>
      <c r="C49" s="84" t="s">
        <v>51</v>
      </c>
      <c r="D49" s="44">
        <f>+XV!D49+I!D49+II!D49+III!D49+IV!D49+V!D49+VI!D49+VII!D49+XVI!D49+VIII!D49+IX!D49+XIV!D49+X!D49+XI!D49+XII!D49+RM!D49+SI!D49</f>
        <v>16072</v>
      </c>
      <c r="E49" s="53"/>
      <c r="F49" s="44"/>
      <c r="G49" s="66"/>
      <c r="H49" s="43">
        <f>+XV!H49+I!H49+II!H49+III!H49+IV!H49+V!H49+VI!H49+VII!H49+XVI!H49+VIII!H49+IX!H49+XIV!H49+X!H49+XI!H49+XII!H49+RM!H49+SI!H49</f>
        <v>7253</v>
      </c>
      <c r="I49" s="44"/>
      <c r="J49" s="74"/>
      <c r="K49" s="44">
        <f>+XV!K49+I!K49+II!K49+III!K49+IV!K49+V!K49+VI!K49+VII!K49+XVI!K49+VIII!K49+IX!K49+XIV!K49+X!K49+XI!K49+XII!K49+RM!K49+SI!K49</f>
        <v>8819</v>
      </c>
      <c r="L49" s="44"/>
      <c r="M49" s="66"/>
      <c r="N49" s="44">
        <f>+XV!N49+I!N49+II!N49+III!N49+IV!N49+V!N49+VI!N49+VII!N49+XVI!N49+VIII!N49+IX!N49+XIV!N49+X!N49+XI!N49+XII!N49+RM!N49+SI!N49</f>
        <v>0</v>
      </c>
      <c r="O49" s="44"/>
      <c r="P49" s="74"/>
    </row>
    <row r="50" spans="1:16" s="3" customFormat="1" ht="15" customHeight="1" x14ac:dyDescent="0.25">
      <c r="A50" s="111"/>
      <c r="B50" s="114"/>
      <c r="C50" s="84" t="s">
        <v>52</v>
      </c>
      <c r="D50" s="35">
        <f>+XV!D50+I!D50+II!D50+III!D50+IV!D50+V!D50+VI!D50+VII!D50+XVI!D50+VIII!D50+IX!D50+XIV!D50+X!D50+XI!D50+XII!D50+RM!D50+SI!D50</f>
        <v>10588</v>
      </c>
      <c r="E50" s="55"/>
      <c r="F50" s="35"/>
      <c r="G50" s="68"/>
      <c r="H50" s="43">
        <f>+XV!H50+I!H50+II!H50+III!H50+IV!H50+V!H50+VI!H50+VII!H50+XVI!H50+VIII!H50+IX!H50+XIV!H50+X!H50+XI!H50+XII!H50+RM!H50+SI!H50</f>
        <v>4299</v>
      </c>
      <c r="I50" s="44"/>
      <c r="J50" s="74"/>
      <c r="K50" s="35">
        <f>+XV!K50+I!K50+II!K50+III!K50+IV!K50+V!K50+VI!K50+VII!K50+XVI!K50+VIII!K50+IX!K50+XIV!K50+X!K50+XI!K50+XII!K50+RM!K50+SI!K50</f>
        <v>6289</v>
      </c>
      <c r="L50" s="35"/>
      <c r="M50" s="68"/>
      <c r="N50" s="35">
        <f>+XV!N50+I!N50+II!N50+III!N50+IV!N50+V!N50+VI!N50+VII!N50+XVI!N50+VIII!N50+IX!N50+XIV!N50+X!N50+XI!N50+XII!N50+RM!N50+SI!N50</f>
        <v>0</v>
      </c>
      <c r="O50" s="44"/>
      <c r="P50" s="74"/>
    </row>
    <row r="51" spans="1:16" ht="15" customHeight="1" x14ac:dyDescent="0.25">
      <c r="A51" s="111"/>
      <c r="B51" s="114"/>
      <c r="C51" s="84" t="s">
        <v>53</v>
      </c>
      <c r="D51" s="44">
        <f>+XV!D51+I!D51+II!D51+III!D51+IV!D51+V!D51+VI!D51+VII!D51+XVI!D51+VIII!D51+IX!D51+XIV!D51+X!D51+XI!D51+XII!D51+RM!D51+SI!D51</f>
        <v>6616</v>
      </c>
      <c r="E51" s="53"/>
      <c r="F51" s="44"/>
      <c r="G51" s="66"/>
      <c r="H51" s="43">
        <f>+XV!H51+I!H51+II!H51+III!H51+IV!H51+V!H51+VI!H51+VII!H51+XVI!H51+VIII!H51+IX!H51+XIV!H51+X!H51+XI!H51+XII!H51+RM!H51+SI!H51</f>
        <v>2593</v>
      </c>
      <c r="I51" s="44"/>
      <c r="J51" s="74"/>
      <c r="K51" s="44">
        <f>+XV!K51+I!K51+II!K51+III!K51+IV!K51+V!K51+VI!K51+VII!K51+XVI!K51+VIII!K51+IX!K51+XIV!K51+X!K51+XI!K51+XII!K51+RM!K51+SI!K51</f>
        <v>4023</v>
      </c>
      <c r="L51" s="44"/>
      <c r="M51" s="66"/>
      <c r="N51" s="44">
        <f>+XV!N51+I!N51+II!N51+III!N51+IV!N51+V!N51+VI!N51+VII!N51+XVI!N51+VIII!N51+IX!N51+XIV!N51+X!N51+XI!N51+XII!N51+RM!N51+SI!N51</f>
        <v>0</v>
      </c>
      <c r="O51" s="44"/>
      <c r="P51" s="74"/>
    </row>
    <row r="52" spans="1:16" ht="15" customHeight="1" x14ac:dyDescent="0.25">
      <c r="A52" s="111"/>
      <c r="B52" s="114"/>
      <c r="C52" s="84" t="s">
        <v>54</v>
      </c>
      <c r="D52" s="44">
        <f>+XV!D52+I!D52+II!D52+III!D52+IV!D52+V!D52+VI!D52+VII!D52+XVI!D52+VIII!D52+IX!D52+XIV!D52+X!D52+XI!D52+XII!D52+RM!D52+SI!D52</f>
        <v>3525</v>
      </c>
      <c r="E52" s="53"/>
      <c r="F52" s="44"/>
      <c r="G52" s="66"/>
      <c r="H52" s="43">
        <f>+XV!H52+I!H52+II!H52+III!H52+IV!H52+V!H52+VI!H52+VII!H52+XVI!H52+VIII!H52+IX!H52+XIV!H52+X!H52+XI!H52+XII!H52+RM!H52+SI!H52</f>
        <v>1287</v>
      </c>
      <c r="I52" s="44"/>
      <c r="J52" s="74"/>
      <c r="K52" s="44">
        <f>+XV!K52+I!K52+II!K52+III!K52+IV!K52+V!K52+VI!K52+VII!K52+XVI!K52+VIII!K52+IX!K52+XIV!K52+X!K52+XI!K52+XII!K52+RM!K52+SI!K52</f>
        <v>2238</v>
      </c>
      <c r="L52" s="44"/>
      <c r="M52" s="66"/>
      <c r="N52" s="44">
        <f>+XV!N52+I!N52+II!N52+III!N52+IV!N52+V!N52+VI!N52+VII!N52+XVI!N52+VIII!N52+IX!N52+XIV!N52+X!N52+XI!N52+XII!N52+RM!N52+SI!N52</f>
        <v>0</v>
      </c>
      <c r="O52" s="44"/>
      <c r="P52" s="74"/>
    </row>
    <row r="53" spans="1:16" ht="15" customHeight="1" x14ac:dyDescent="0.25">
      <c r="A53" s="111"/>
      <c r="B53" s="114"/>
      <c r="C53" s="84" t="s">
        <v>55</v>
      </c>
      <c r="D53" s="44">
        <f>+XV!D53+I!D53+II!D53+III!D53+IV!D53+V!D53+VI!D53+VII!D53+XVI!D53+VIII!D53+IX!D53+XIV!D53+X!D53+XI!D53+XII!D53+RM!D53+SI!D53</f>
        <v>1569</v>
      </c>
      <c r="E53" s="53"/>
      <c r="F53" s="44"/>
      <c r="G53" s="66"/>
      <c r="H53" s="43">
        <f>+XV!H53+I!H53+II!H53+III!H53+IV!H53+V!H53+VI!H53+VII!H53+XVI!H53+VIII!H53+IX!H53+XIV!H53+X!H53+XI!H53+XII!H53+RM!H53+SI!H53</f>
        <v>564</v>
      </c>
      <c r="I53" s="44"/>
      <c r="J53" s="74"/>
      <c r="K53" s="44">
        <f>+XV!K53+I!K53+II!K53+III!K53+IV!K53+V!K53+VI!K53+VII!K53+XVI!K53+VIII!K53+IX!K53+XIV!K53+X!K53+XI!K53+XII!K53+RM!K53+SI!K53</f>
        <v>1005</v>
      </c>
      <c r="L53" s="44"/>
      <c r="M53" s="66"/>
      <c r="N53" s="44">
        <f>+XV!N53+I!N53+II!N53+III!N53+IV!N53+V!N53+VI!N53+VII!N53+XVI!N53+VIII!N53+IX!N53+XIV!N53+X!N53+XI!N53+XII!N53+RM!N53+SI!N53</f>
        <v>0</v>
      </c>
      <c r="O53" s="44"/>
      <c r="P53" s="74"/>
    </row>
    <row r="54" spans="1:16" s="3" customFormat="1" ht="15" customHeight="1" x14ac:dyDescent="0.25">
      <c r="A54" s="111"/>
      <c r="B54" s="114"/>
      <c r="C54" s="84" t="s">
        <v>56</v>
      </c>
      <c r="D54" s="35">
        <f>+XV!D54+I!D54+II!D54+III!D54+IV!D54+V!D54+VI!D54+VII!D54+XVI!D54+VIII!D54+IX!D54+XIV!D54+X!D54+XI!D54+XII!D54+RM!D54+SI!D54</f>
        <v>724</v>
      </c>
      <c r="E54" s="55"/>
      <c r="F54" s="35"/>
      <c r="G54" s="68"/>
      <c r="H54" s="43">
        <f>+XV!H54+I!H54+II!H54+III!H54+IV!H54+V!H54+VI!H54+VII!H54+XVI!H54+VIII!H54+IX!H54+XIV!H54+X!H54+XI!H54+XII!H54+RM!H54+SI!H54</f>
        <v>327</v>
      </c>
      <c r="I54" s="44"/>
      <c r="J54" s="74"/>
      <c r="K54" s="35">
        <f>+XV!K54+I!K54+II!K54+III!K54+IV!K54+V!K54+VI!K54+VII!K54+XVI!K54+VIII!K54+IX!K54+XIV!K54+X!K54+XI!K54+XII!K54+RM!K54+SI!K54</f>
        <v>397</v>
      </c>
      <c r="L54" s="35"/>
      <c r="M54" s="68"/>
      <c r="N54" s="35">
        <f>+XV!N54+I!N54+II!N54+III!N54+IV!N54+V!N54+VI!N54+VII!N54+XVI!N54+VIII!N54+IX!N54+XIV!N54+X!N54+XI!N54+XII!N54+RM!N54+SI!N54</f>
        <v>0</v>
      </c>
      <c r="O54" s="44"/>
      <c r="P54" s="74"/>
    </row>
    <row r="55" spans="1:16" s="3" customFormat="1" ht="15" customHeight="1" x14ac:dyDescent="0.25">
      <c r="A55" s="112"/>
      <c r="B55" s="115"/>
      <c r="C55" s="85" t="s">
        <v>9</v>
      </c>
      <c r="D55" s="46">
        <f>+XV!D55+I!D55+II!D55+III!D55+IV!D55+V!D55+VI!D55+VII!D55+XVI!D55+VIII!D55+IX!D55+XIV!D55+X!D55+XI!D55+XII!D55+RM!D55+SI!D55</f>
        <v>104183</v>
      </c>
      <c r="E55" s="54"/>
      <c r="F55" s="46"/>
      <c r="G55" s="67"/>
      <c r="H55" s="87">
        <f>+XV!H55+I!H55+II!H55+III!H55+IV!H55+V!H55+VI!H55+VII!H55+XVI!H55+VIII!H55+IX!H55+XIV!H55+X!H55+XI!H55+XII!H55+RM!H55+SI!H55</f>
        <v>49021</v>
      </c>
      <c r="I55" s="46"/>
      <c r="J55" s="75"/>
      <c r="K55" s="46">
        <f>+XV!K55+I!K55+II!K55+III!K55+IV!K55+V!K55+VI!K55+VII!K55+XVI!K55+VIII!K55+IX!K55+XIV!K55+X!K55+XI!K55+XII!K55+RM!K55+SI!K55</f>
        <v>55162</v>
      </c>
      <c r="L55" s="46"/>
      <c r="M55" s="67"/>
      <c r="N55" s="46">
        <f>+XV!N55+I!N55+II!N55+III!N55+IV!N55+V!N55+VI!N55+VII!N55+XVI!N55+VIII!N55+IX!N55+XIV!N55+X!N55+XI!N55+XII!N55+RM!N55+SI!N55</f>
        <v>0</v>
      </c>
      <c r="O55" s="46"/>
      <c r="P55" s="75"/>
    </row>
    <row r="56" spans="1:16" ht="15" customHeight="1" x14ac:dyDescent="0.25">
      <c r="A56" s="110">
        <v>5</v>
      </c>
      <c r="B56" s="113" t="s">
        <v>60</v>
      </c>
      <c r="C56" s="84" t="s">
        <v>46</v>
      </c>
      <c r="D56" s="44">
        <f>+XV!D56+I!D56+II!D56+III!D56+IV!D56+V!D56+VI!D56+VII!D56+XVI!D56+VIII!D56+IX!D56+XIV!D56+X!D56+XI!D56+XII!D56+RM!D56+SI!D56</f>
        <v>2733</v>
      </c>
      <c r="E56" s="53"/>
      <c r="F56" s="44"/>
      <c r="G56" s="66"/>
      <c r="H56" s="43">
        <f>+XV!H56+I!H56+II!H56+III!H56+IV!H56+V!H56+VI!H56+VII!H56+XVI!H56+VIII!H56+IX!H56+XIV!H56+X!H56+XI!H56+XII!H56+RM!H56+SI!H56</f>
        <v>1199</v>
      </c>
      <c r="I56" s="44"/>
      <c r="J56" s="74"/>
      <c r="K56" s="44">
        <f>+XV!K56+I!K56+II!K56+III!K56+IV!K56+V!K56+VI!K56+VII!K56+XVI!K56+VIII!K56+IX!K56+XIV!K56+X!K56+XI!K56+XII!K56+RM!K56+SI!K56</f>
        <v>1534</v>
      </c>
      <c r="L56" s="44"/>
      <c r="M56" s="66"/>
      <c r="N56" s="44">
        <f>+XV!N56+I!N56+II!N56+III!N56+IV!N56+V!N56+VI!N56+VII!N56+XVI!N56+VIII!N56+IX!N56+XIV!N56+X!N56+XI!N56+XII!N56+RM!N56+SI!N56</f>
        <v>0</v>
      </c>
      <c r="O56" s="44"/>
      <c r="P56" s="74"/>
    </row>
    <row r="57" spans="1:16" ht="15" customHeight="1" x14ac:dyDescent="0.25">
      <c r="A57" s="111"/>
      <c r="B57" s="114"/>
      <c r="C57" s="84" t="s">
        <v>47</v>
      </c>
      <c r="D57" s="44">
        <f>+XV!D57+I!D57+II!D57+III!D57+IV!D57+V!D57+VI!D57+VII!D57+XVI!D57+VIII!D57+IX!D57+XIV!D57+X!D57+XI!D57+XII!D57+RM!D57+SI!D57</f>
        <v>31979</v>
      </c>
      <c r="E57" s="53"/>
      <c r="F57" s="44"/>
      <c r="G57" s="66"/>
      <c r="H57" s="43">
        <f>+XV!H57+I!H57+II!H57+III!H57+IV!H57+V!H57+VI!H57+VII!H57+XVI!H57+VIII!H57+IX!H57+XIV!H57+X!H57+XI!H57+XII!H57+RM!H57+SI!H57</f>
        <v>10128</v>
      </c>
      <c r="I57" s="44"/>
      <c r="J57" s="74"/>
      <c r="K57" s="44">
        <f>+XV!K57+I!K57+II!K57+III!K57+IV!K57+V!K57+VI!K57+VII!K57+XVI!K57+VIII!K57+IX!K57+XIV!K57+X!K57+XI!K57+XII!K57+RM!K57+SI!K57</f>
        <v>21851</v>
      </c>
      <c r="L57" s="44"/>
      <c r="M57" s="66"/>
      <c r="N57" s="44">
        <f>+XV!N57+I!N57+II!N57+III!N57+IV!N57+V!N57+VI!N57+VII!N57+XVI!N57+VIII!N57+IX!N57+XIV!N57+X!N57+XI!N57+XII!N57+RM!N57+SI!N57</f>
        <v>0</v>
      </c>
      <c r="O57" s="44"/>
      <c r="P57" s="74"/>
    </row>
    <row r="58" spans="1:16" ht="15" customHeight="1" x14ac:dyDescent="0.25">
      <c r="A58" s="111"/>
      <c r="B58" s="114"/>
      <c r="C58" s="84" t="s">
        <v>48</v>
      </c>
      <c r="D58" s="44">
        <f>+XV!D58+I!D58+II!D58+III!D58+IV!D58+V!D58+VI!D58+VII!D58+XVI!D58+VIII!D58+IX!D58+XIV!D58+X!D58+XI!D58+XII!D58+RM!D58+SI!D58</f>
        <v>194608</v>
      </c>
      <c r="E58" s="53"/>
      <c r="F58" s="44"/>
      <c r="G58" s="66"/>
      <c r="H58" s="43">
        <f>+XV!H58+I!H58+II!H58+III!H58+IV!H58+V!H58+VI!H58+VII!H58+XVI!H58+VIII!H58+IX!H58+XIV!H58+X!H58+XI!H58+XII!H58+RM!H58+SI!H58</f>
        <v>79125</v>
      </c>
      <c r="I58" s="44"/>
      <c r="J58" s="74"/>
      <c r="K58" s="44">
        <f>+XV!K58+I!K58+II!K58+III!K58+IV!K58+V!K58+VI!K58+VII!K58+XVI!K58+VIII!K58+IX!K58+XIV!K58+X!K58+XI!K58+XII!K58+RM!K58+SI!K58</f>
        <v>115483</v>
      </c>
      <c r="L58" s="44"/>
      <c r="M58" s="66"/>
      <c r="N58" s="44">
        <f>+XV!N58+I!N58+II!N58+III!N58+IV!N58+V!N58+VI!N58+VII!N58+XVI!N58+VIII!N58+IX!N58+XIV!N58+X!N58+XI!N58+XII!N58+RM!N58+SI!N58</f>
        <v>0</v>
      </c>
      <c r="O58" s="44"/>
      <c r="P58" s="74"/>
    </row>
    <row r="59" spans="1:16" ht="15" customHeight="1" x14ac:dyDescent="0.25">
      <c r="A59" s="111"/>
      <c r="B59" s="114"/>
      <c r="C59" s="84" t="s">
        <v>49</v>
      </c>
      <c r="D59" s="44">
        <f>+XV!D59+I!D59+II!D59+III!D59+IV!D59+V!D59+VI!D59+VII!D59+XVI!D59+VIII!D59+IX!D59+XIV!D59+X!D59+XI!D59+XII!D59+RM!D59+SI!D59</f>
        <v>334122</v>
      </c>
      <c r="E59" s="53"/>
      <c r="F59" s="44"/>
      <c r="G59" s="66"/>
      <c r="H59" s="43">
        <f>+XV!H59+I!H59+II!H59+III!H59+IV!H59+V!H59+VI!H59+VII!H59+XVI!H59+VIII!H59+IX!H59+XIV!H59+X!H59+XI!H59+XII!H59+RM!H59+SI!H59</f>
        <v>134484</v>
      </c>
      <c r="I59" s="44"/>
      <c r="J59" s="74"/>
      <c r="K59" s="44">
        <f>+XV!K59+I!K59+II!K59+III!K59+IV!K59+V!K59+VI!K59+VII!K59+XVI!K59+VIII!K59+IX!K59+XIV!K59+X!K59+XI!K59+XII!K59+RM!K59+SI!K59</f>
        <v>199638</v>
      </c>
      <c r="L59" s="44"/>
      <c r="M59" s="66"/>
      <c r="N59" s="44">
        <f>+XV!N59+I!N59+II!N59+III!N59+IV!N59+V!N59+VI!N59+VII!N59+XVI!N59+VIII!N59+IX!N59+XIV!N59+X!N59+XI!N59+XII!N59+RM!N59+SI!N59</f>
        <v>0</v>
      </c>
      <c r="O59" s="44"/>
      <c r="P59" s="74"/>
    </row>
    <row r="60" spans="1:16" ht="15" customHeight="1" x14ac:dyDescent="0.25">
      <c r="A60" s="111"/>
      <c r="B60" s="114"/>
      <c r="C60" s="84" t="s">
        <v>50</v>
      </c>
      <c r="D60" s="44">
        <f>+XV!D60+I!D60+II!D60+III!D60+IV!D60+V!D60+VI!D60+VII!D60+XVI!D60+VIII!D60+IX!D60+XIV!D60+X!D60+XI!D60+XII!D60+RM!D60+SI!D60</f>
        <v>306813</v>
      </c>
      <c r="E60" s="53"/>
      <c r="F60" s="44"/>
      <c r="G60" s="66"/>
      <c r="H60" s="43">
        <f>+XV!H60+I!H60+II!H60+III!H60+IV!H60+V!H60+VI!H60+VII!H60+XVI!H60+VIII!H60+IX!H60+XIV!H60+X!H60+XI!H60+XII!H60+RM!H60+SI!H60</f>
        <v>119228</v>
      </c>
      <c r="I60" s="44"/>
      <c r="J60" s="74"/>
      <c r="K60" s="44">
        <f>+XV!K60+I!K60+II!K60+III!K60+IV!K60+V!K60+VI!K60+VII!K60+XVI!K60+VIII!K60+IX!K60+XIV!K60+X!K60+XI!K60+XII!K60+RM!K60+SI!K60</f>
        <v>187585</v>
      </c>
      <c r="L60" s="44"/>
      <c r="M60" s="66"/>
      <c r="N60" s="44">
        <f>+XV!N60+I!N60+II!N60+III!N60+IV!N60+V!N60+VI!N60+VII!N60+XVI!N60+VIII!N60+IX!N60+XIV!N60+X!N60+XI!N60+XII!N60+RM!N60+SI!N60</f>
        <v>0</v>
      </c>
      <c r="O60" s="44"/>
      <c r="P60" s="74"/>
    </row>
    <row r="61" spans="1:16" ht="15" customHeight="1" x14ac:dyDescent="0.25">
      <c r="A61" s="111"/>
      <c r="B61" s="114"/>
      <c r="C61" s="84" t="s">
        <v>51</v>
      </c>
      <c r="D61" s="44">
        <f>+XV!D61+I!D61+II!D61+III!D61+IV!D61+V!D61+VI!D61+VII!D61+XVI!D61+VIII!D61+IX!D61+XIV!D61+X!D61+XI!D61+XII!D61+RM!D61+SI!D61</f>
        <v>261487</v>
      </c>
      <c r="E61" s="53"/>
      <c r="F61" s="44"/>
      <c r="G61" s="66"/>
      <c r="H61" s="43">
        <f>+XV!H61+I!H61+II!H61+III!H61+IV!H61+V!H61+VI!H61+VII!H61+XVI!H61+VIII!H61+IX!H61+XIV!H61+X!H61+XI!H61+XII!H61+RM!H61+SI!H61</f>
        <v>99571</v>
      </c>
      <c r="I61" s="44"/>
      <c r="J61" s="74"/>
      <c r="K61" s="44">
        <f>+XV!K61+I!K61+II!K61+III!K61+IV!K61+V!K61+VI!K61+VII!K61+XVI!K61+VIII!K61+IX!K61+XIV!K61+X!K61+XI!K61+XII!K61+RM!K61+SI!K61</f>
        <v>161916</v>
      </c>
      <c r="L61" s="44"/>
      <c r="M61" s="66"/>
      <c r="N61" s="44">
        <f>+XV!N61+I!N61+II!N61+III!N61+IV!N61+V!N61+VI!N61+VII!N61+XVI!N61+VIII!N61+IX!N61+XIV!N61+X!N61+XI!N61+XII!N61+RM!N61+SI!N61</f>
        <v>0</v>
      </c>
      <c r="O61" s="44"/>
      <c r="P61" s="74"/>
    </row>
    <row r="62" spans="1:16" s="3" customFormat="1" ht="15" customHeight="1" x14ac:dyDescent="0.25">
      <c r="A62" s="111"/>
      <c r="B62" s="114"/>
      <c r="C62" s="84" t="s">
        <v>52</v>
      </c>
      <c r="D62" s="35">
        <f>+XV!D62+I!D62+II!D62+III!D62+IV!D62+V!D62+VI!D62+VII!D62+XVI!D62+VIII!D62+IX!D62+XIV!D62+X!D62+XI!D62+XII!D62+RM!D62+SI!D62</f>
        <v>224584</v>
      </c>
      <c r="E62" s="55"/>
      <c r="F62" s="35"/>
      <c r="G62" s="68"/>
      <c r="H62" s="43">
        <f>+XV!H62+I!H62+II!H62+III!H62+IV!H62+V!H62+VI!H62+VII!H62+XVI!H62+VIII!H62+IX!H62+XIV!H62+X!H62+XI!H62+XII!H62+RM!H62+SI!H62</f>
        <v>85012</v>
      </c>
      <c r="I62" s="44"/>
      <c r="J62" s="74"/>
      <c r="K62" s="35">
        <f>+XV!K62+I!K62+II!K62+III!K62+IV!K62+V!K62+VI!K62+VII!K62+XVI!K62+VIII!K62+IX!K62+XIV!K62+X!K62+XI!K62+XII!K62+RM!K62+SI!K62</f>
        <v>139572</v>
      </c>
      <c r="L62" s="35"/>
      <c r="M62" s="68"/>
      <c r="N62" s="35">
        <f>+XV!N62+I!N62+II!N62+III!N62+IV!N62+V!N62+VI!N62+VII!N62+XVI!N62+VIII!N62+IX!N62+XIV!N62+X!N62+XI!N62+XII!N62+RM!N62+SI!N62</f>
        <v>0</v>
      </c>
      <c r="O62" s="44"/>
      <c r="P62" s="74"/>
    </row>
    <row r="63" spans="1:16" ht="15" customHeight="1" x14ac:dyDescent="0.25">
      <c r="A63" s="111"/>
      <c r="B63" s="114"/>
      <c r="C63" s="84" t="s">
        <v>53</v>
      </c>
      <c r="D63" s="44">
        <f>+XV!D63+I!D63+II!D63+III!D63+IV!D63+V!D63+VI!D63+VII!D63+XVI!D63+VIII!D63+IX!D63+XIV!D63+X!D63+XI!D63+XII!D63+RM!D63+SI!D63</f>
        <v>177644</v>
      </c>
      <c r="E63" s="53"/>
      <c r="F63" s="44"/>
      <c r="G63" s="66"/>
      <c r="H63" s="43">
        <f>+XV!H63+I!H63+II!H63+III!H63+IV!H63+V!H63+VI!H63+VII!H63+XVI!H63+VIII!H63+IX!H63+XIV!H63+X!H63+XI!H63+XII!H63+RM!H63+SI!H63</f>
        <v>66701</v>
      </c>
      <c r="I63" s="44"/>
      <c r="J63" s="74"/>
      <c r="K63" s="44">
        <f>+XV!K63+I!K63+II!K63+III!K63+IV!K63+V!K63+VI!K63+VII!K63+XVI!K63+VIII!K63+IX!K63+XIV!K63+X!K63+XI!K63+XII!K63+RM!K63+SI!K63</f>
        <v>110943</v>
      </c>
      <c r="L63" s="44"/>
      <c r="M63" s="66"/>
      <c r="N63" s="44">
        <f>+XV!N63+I!N63+II!N63+III!N63+IV!N63+V!N63+VI!N63+VII!N63+XVI!N63+VIII!N63+IX!N63+XIV!N63+X!N63+XI!N63+XII!N63+RM!N63+SI!N63</f>
        <v>0</v>
      </c>
      <c r="O63" s="44"/>
      <c r="P63" s="74"/>
    </row>
    <row r="64" spans="1:16" ht="15" customHeight="1" x14ac:dyDescent="0.25">
      <c r="A64" s="111"/>
      <c r="B64" s="114"/>
      <c r="C64" s="84" t="s">
        <v>54</v>
      </c>
      <c r="D64" s="44">
        <f>+XV!D64+I!D64+II!D64+III!D64+IV!D64+V!D64+VI!D64+VII!D64+XVI!D64+VIII!D64+IX!D64+XIV!D64+X!D64+XI!D64+XII!D64+RM!D64+SI!D64</f>
        <v>150562</v>
      </c>
      <c r="E64" s="53"/>
      <c r="F64" s="44"/>
      <c r="G64" s="66"/>
      <c r="H64" s="43">
        <f>+XV!H64+I!H64+II!H64+III!H64+IV!H64+V!H64+VI!H64+VII!H64+XVI!H64+VIII!H64+IX!H64+XIV!H64+X!H64+XI!H64+XII!H64+RM!H64+SI!H64</f>
        <v>56415</v>
      </c>
      <c r="I64" s="44"/>
      <c r="J64" s="74"/>
      <c r="K64" s="44">
        <f>+XV!K64+I!K64+II!K64+III!K64+IV!K64+V!K64+VI!K64+VII!K64+XVI!K64+VIII!K64+IX!K64+XIV!K64+X!K64+XI!K64+XII!K64+RM!K64+SI!K64</f>
        <v>94147</v>
      </c>
      <c r="L64" s="44"/>
      <c r="M64" s="66"/>
      <c r="N64" s="44">
        <f>+XV!N64+I!N64+II!N64+III!N64+IV!N64+V!N64+VI!N64+VII!N64+XVI!N64+VIII!N64+IX!N64+XIV!N64+X!N64+XI!N64+XII!N64+RM!N64+SI!N64</f>
        <v>0</v>
      </c>
      <c r="O64" s="44"/>
      <c r="P64" s="74"/>
    </row>
    <row r="65" spans="1:16" ht="15" customHeight="1" x14ac:dyDescent="0.25">
      <c r="A65" s="111"/>
      <c r="B65" s="114"/>
      <c r="C65" s="84" t="s">
        <v>55</v>
      </c>
      <c r="D65" s="44">
        <f>+XV!D65+I!D65+II!D65+III!D65+IV!D65+V!D65+VI!D65+VII!D65+XVI!D65+VIII!D65+IX!D65+XIV!D65+X!D65+XI!D65+XII!D65+RM!D65+SI!D65</f>
        <v>113878</v>
      </c>
      <c r="E65" s="53"/>
      <c r="F65" s="44"/>
      <c r="G65" s="66"/>
      <c r="H65" s="43">
        <f>+XV!H65+I!H65+II!H65+III!H65+IV!H65+V!H65+VI!H65+VII!H65+XVI!H65+VIII!H65+IX!H65+XIV!H65+X!H65+XI!H65+XII!H65+RM!H65+SI!H65</f>
        <v>43347</v>
      </c>
      <c r="I65" s="44"/>
      <c r="J65" s="74"/>
      <c r="K65" s="44">
        <f>+XV!K65+I!K65+II!K65+III!K65+IV!K65+V!K65+VI!K65+VII!K65+XVI!K65+VIII!K65+IX!K65+XIV!K65+X!K65+XI!K65+XII!K65+RM!K65+SI!K65</f>
        <v>70531</v>
      </c>
      <c r="L65" s="44"/>
      <c r="M65" s="66"/>
      <c r="N65" s="44">
        <f>+XV!N65+I!N65+II!N65+III!N65+IV!N65+V!N65+VI!N65+VII!N65+XVI!N65+VIII!N65+IX!N65+XIV!N65+X!N65+XI!N65+XII!N65+RM!N65+SI!N65</f>
        <v>0</v>
      </c>
      <c r="O65" s="44"/>
      <c r="P65" s="74"/>
    </row>
    <row r="66" spans="1:16" s="3" customFormat="1" ht="15" customHeight="1" x14ac:dyDescent="0.25">
      <c r="A66" s="111"/>
      <c r="B66" s="114"/>
      <c r="C66" s="84" t="s">
        <v>56</v>
      </c>
      <c r="D66" s="35">
        <f>+XV!D66+I!D66+II!D66+III!D66+IV!D66+V!D66+VI!D66+VII!D66+XVI!D66+VIII!D66+IX!D66+XIV!D66+X!D66+XI!D66+XII!D66+RM!D66+SI!D66</f>
        <v>190393</v>
      </c>
      <c r="E66" s="55"/>
      <c r="F66" s="35"/>
      <c r="G66" s="68"/>
      <c r="H66" s="43">
        <f>+XV!H66+I!H66+II!H66+III!H66+IV!H66+V!H66+VI!H66+VII!H66+XVI!H66+VIII!H66+IX!H66+XIV!H66+X!H66+XI!H66+XII!H66+RM!H66+SI!H66</f>
        <v>79328</v>
      </c>
      <c r="I66" s="44"/>
      <c r="J66" s="74"/>
      <c r="K66" s="35">
        <f>+XV!K66+I!K66+II!K66+III!K66+IV!K66+V!K66+VI!K66+VII!K66+XVI!K66+VIII!K66+IX!K66+XIV!K66+X!K66+XI!K66+XII!K66+RM!K66+SI!K66</f>
        <v>111065</v>
      </c>
      <c r="L66" s="35"/>
      <c r="M66" s="68"/>
      <c r="N66" s="35">
        <f>+XV!N66+I!N66+II!N66+III!N66+IV!N66+V!N66+VI!N66+VII!N66+XVI!N66+VIII!N66+IX!N66+XIV!N66+X!N66+XI!N66+XII!N66+RM!N66+SI!N66</f>
        <v>0</v>
      </c>
      <c r="O66" s="44"/>
      <c r="P66" s="74"/>
    </row>
    <row r="67" spans="1:16" s="3" customFormat="1" ht="15" customHeight="1" x14ac:dyDescent="0.25">
      <c r="A67" s="112"/>
      <c r="B67" s="115"/>
      <c r="C67" s="85" t="s">
        <v>9</v>
      </c>
      <c r="D67" s="46">
        <f>+XV!D67+I!D67+II!D67+III!D67+IV!D67+V!D67+VI!D67+VII!D67+XVI!D67+VIII!D67+IX!D67+XIV!D67+X!D67+XI!D67+XII!D67+RM!D67+SI!D67</f>
        <v>1988803</v>
      </c>
      <c r="E67" s="54"/>
      <c r="F67" s="46"/>
      <c r="G67" s="67"/>
      <c r="H67" s="87">
        <f>+XV!H67+I!H67+II!H67+III!H67+IV!H67+V!H67+VI!H67+VII!H67+XVI!H67+VIII!H67+IX!H67+XIV!H67+X!H67+XI!H67+XII!H67+RM!H67+SI!H67</f>
        <v>774538</v>
      </c>
      <c r="I67" s="46"/>
      <c r="J67" s="75"/>
      <c r="K67" s="46">
        <f>+XV!K67+I!K67+II!K67+III!K67+IV!K67+V!K67+VI!K67+VII!K67+XVI!K67+VIII!K67+IX!K67+XIV!K67+X!K67+XI!K67+XII!K67+RM!K67+SI!K67</f>
        <v>1214265</v>
      </c>
      <c r="L67" s="46"/>
      <c r="M67" s="67"/>
      <c r="N67" s="46">
        <f>+XV!N67+I!N67+II!N67+III!N67+IV!N67+V!N67+VI!N67+VII!N67+XVI!N67+VIII!N67+IX!N67+XIV!N67+X!N67+XI!N67+XII!N67+RM!N67+SI!N67</f>
        <v>0</v>
      </c>
      <c r="O67" s="46"/>
      <c r="P67" s="75"/>
    </row>
    <row r="68" spans="1:16" s="3" customFormat="1" ht="15" customHeight="1" x14ac:dyDescent="0.25">
      <c r="A68" s="78"/>
      <c r="B68" s="79"/>
      <c r="C68" s="81"/>
      <c r="D68" s="45"/>
      <c r="E68" s="76"/>
      <c r="F68" s="45"/>
      <c r="G68" s="77"/>
      <c r="H68" s="45"/>
      <c r="I68" s="45"/>
      <c r="J68" s="77"/>
      <c r="K68" s="45"/>
      <c r="L68" s="45"/>
      <c r="M68" s="77"/>
      <c r="N68" s="45"/>
      <c r="O68" s="45"/>
      <c r="P68" s="77"/>
    </row>
    <row r="69" spans="1:16" s="37" customFormat="1" ht="15" customHeight="1" x14ac:dyDescent="0.25">
      <c r="A69" s="38" t="s">
        <v>2</v>
      </c>
      <c r="C69" s="82"/>
      <c r="D69" s="86">
        <f>+Nacional!D69</f>
        <v>44622</v>
      </c>
      <c r="F69" s="60"/>
      <c r="G69" s="69"/>
      <c r="H69" s="60"/>
      <c r="I69" s="60"/>
      <c r="J69" s="69"/>
      <c r="K69" s="60"/>
      <c r="L69" s="60"/>
      <c r="M69" s="69"/>
      <c r="N69" s="60"/>
      <c r="O69" s="60"/>
      <c r="P69" s="69"/>
    </row>
    <row r="70" spans="1:16" ht="15" customHeight="1" x14ac:dyDescent="0.25">
      <c r="A70" s="47"/>
      <c r="B70" s="24"/>
      <c r="C70" s="83"/>
      <c r="D70" s="61"/>
      <c r="E70" s="56"/>
      <c r="F70" s="61"/>
      <c r="G70" s="70"/>
      <c r="H70" s="61"/>
      <c r="I70" s="61"/>
      <c r="J70" s="70"/>
      <c r="K70" s="61"/>
      <c r="L70" s="61"/>
      <c r="M70" s="70"/>
      <c r="N70" s="61"/>
      <c r="O70" s="61"/>
      <c r="P70" s="70"/>
    </row>
    <row r="71" spans="1:16" ht="15" customHeight="1" x14ac:dyDescent="0.25">
      <c r="A71" s="48"/>
      <c r="C71" s="23"/>
      <c r="D71" s="35"/>
      <c r="E71" s="55"/>
      <c r="F71" s="35"/>
      <c r="G71" s="68"/>
      <c r="H71" s="35"/>
      <c r="I71" s="35"/>
      <c r="J71" s="68"/>
      <c r="K71" s="35"/>
      <c r="L71" s="35"/>
      <c r="M71" s="68"/>
      <c r="N71" s="35"/>
      <c r="O71" s="35"/>
      <c r="P71" s="68"/>
    </row>
    <row r="72" spans="1:16" ht="15" customHeight="1" x14ac:dyDescent="0.25">
      <c r="A72" s="48"/>
      <c r="C72" s="23"/>
      <c r="D72" s="35"/>
      <c r="E72" s="55"/>
      <c r="F72" s="35"/>
      <c r="G72" s="68"/>
      <c r="H72" s="35"/>
      <c r="I72" s="35"/>
      <c r="J72" s="68"/>
      <c r="K72" s="35"/>
      <c r="L72" s="35"/>
      <c r="M72" s="68"/>
      <c r="N72" s="35"/>
      <c r="O72" s="35"/>
      <c r="P72" s="68"/>
    </row>
    <row r="73" spans="1:16" ht="15" customHeight="1" x14ac:dyDescent="0.25">
      <c r="A73" s="48"/>
      <c r="C73" s="23"/>
      <c r="D73" s="35"/>
      <c r="E73" s="55"/>
      <c r="F73" s="35"/>
      <c r="G73" s="68"/>
      <c r="H73" s="35"/>
      <c r="I73" s="35"/>
      <c r="J73" s="68"/>
      <c r="K73" s="35"/>
      <c r="L73" s="35"/>
      <c r="M73" s="68"/>
      <c r="N73" s="35"/>
      <c r="O73" s="35"/>
      <c r="P73" s="68"/>
    </row>
    <row r="74" spans="1:16" ht="15" customHeight="1" x14ac:dyDescent="0.25">
      <c r="A74" s="48"/>
      <c r="C74" s="23"/>
      <c r="D74" s="35"/>
      <c r="E74" s="55"/>
      <c r="F74" s="35"/>
      <c r="G74" s="68"/>
      <c r="H74" s="35"/>
      <c r="I74" s="35"/>
      <c r="J74" s="68"/>
      <c r="K74" s="35"/>
      <c r="L74" s="35"/>
      <c r="M74" s="68"/>
      <c r="N74" s="35"/>
      <c r="O74" s="35"/>
      <c r="P74" s="68"/>
    </row>
    <row r="75" spans="1:16" ht="15" customHeight="1" x14ac:dyDescent="0.25">
      <c r="A75" s="48"/>
      <c r="C75" s="23"/>
      <c r="D75" s="35"/>
      <c r="E75" s="55"/>
      <c r="F75" s="35"/>
      <c r="G75" s="68"/>
      <c r="H75" s="35"/>
      <c r="I75" s="35"/>
      <c r="J75" s="68"/>
      <c r="K75" s="35"/>
      <c r="L75" s="35"/>
      <c r="M75" s="68"/>
      <c r="N75" s="35"/>
      <c r="O75" s="35"/>
      <c r="P75" s="68"/>
    </row>
    <row r="76" spans="1:16" ht="15" customHeight="1" x14ac:dyDescent="0.25">
      <c r="A76" s="48"/>
      <c r="C76" s="23"/>
      <c r="D76" s="35"/>
      <c r="E76" s="55"/>
      <c r="F76" s="35"/>
      <c r="G76" s="68"/>
      <c r="H76" s="35"/>
      <c r="I76" s="35"/>
      <c r="J76" s="68"/>
      <c r="K76" s="35"/>
      <c r="L76" s="35"/>
      <c r="M76" s="68"/>
      <c r="N76" s="35"/>
      <c r="O76" s="35"/>
      <c r="P76" s="68"/>
    </row>
    <row r="77" spans="1:16" ht="15" customHeight="1" x14ac:dyDescent="0.25">
      <c r="A77" s="48"/>
      <c r="C77" s="23"/>
      <c r="D77" s="35"/>
      <c r="E77" s="55"/>
      <c r="F77" s="35"/>
      <c r="G77" s="68"/>
      <c r="H77" s="35"/>
      <c r="I77" s="35"/>
      <c r="J77" s="68"/>
      <c r="K77" s="35"/>
      <c r="L77" s="35"/>
      <c r="M77" s="68"/>
      <c r="N77" s="35"/>
      <c r="O77" s="35"/>
      <c r="P77" s="68"/>
    </row>
    <row r="78" spans="1:16" ht="15" customHeight="1" x14ac:dyDescent="0.25">
      <c r="A78" s="48"/>
      <c r="C78" s="23"/>
      <c r="D78" s="35"/>
      <c r="E78" s="55"/>
      <c r="F78" s="35"/>
      <c r="G78" s="68"/>
      <c r="H78" s="35"/>
      <c r="I78" s="35"/>
      <c r="J78" s="68"/>
      <c r="K78" s="35"/>
      <c r="L78" s="35"/>
      <c r="M78" s="68"/>
      <c r="N78" s="35"/>
      <c r="O78" s="35"/>
      <c r="P78" s="68"/>
    </row>
    <row r="79" spans="1:16" ht="15" customHeight="1" x14ac:dyDescent="0.25">
      <c r="A79" s="48"/>
      <c r="C79" s="23"/>
      <c r="D79" s="35"/>
      <c r="E79" s="55"/>
      <c r="F79" s="35"/>
      <c r="G79" s="68"/>
      <c r="H79" s="35"/>
      <c r="I79" s="35"/>
      <c r="J79" s="68"/>
      <c r="K79" s="35"/>
      <c r="L79" s="35"/>
      <c r="M79" s="68"/>
      <c r="N79" s="35"/>
      <c r="O79" s="35"/>
      <c r="P79" s="68"/>
    </row>
    <row r="80" spans="1:16" ht="15" customHeight="1" x14ac:dyDescent="0.25">
      <c r="A80" s="48"/>
      <c r="C80" s="23"/>
      <c r="D80" s="35"/>
      <c r="E80" s="55"/>
      <c r="F80" s="35"/>
      <c r="G80" s="68"/>
      <c r="H80" s="35"/>
      <c r="I80" s="35"/>
      <c r="J80" s="68"/>
      <c r="K80" s="35"/>
      <c r="L80" s="35"/>
      <c r="M80" s="68"/>
      <c r="N80" s="35"/>
      <c r="O80" s="35"/>
      <c r="P80" s="68"/>
    </row>
    <row r="81" spans="1:16" ht="15" customHeight="1" x14ac:dyDescent="0.25">
      <c r="A81" s="48"/>
      <c r="C81" s="23"/>
      <c r="D81" s="35"/>
      <c r="E81" s="55"/>
      <c r="F81" s="35"/>
      <c r="G81" s="68"/>
      <c r="H81" s="35"/>
      <c r="I81" s="35"/>
      <c r="J81" s="68"/>
      <c r="K81" s="35"/>
      <c r="L81" s="35"/>
      <c r="M81" s="68"/>
      <c r="N81" s="35"/>
      <c r="O81" s="35"/>
      <c r="P81" s="68"/>
    </row>
    <row r="82" spans="1:16" ht="15" customHeight="1" x14ac:dyDescent="0.25">
      <c r="A82" s="48"/>
      <c r="C82" s="23"/>
      <c r="D82" s="35"/>
      <c r="E82" s="55"/>
      <c r="F82" s="35"/>
      <c r="G82" s="68"/>
      <c r="H82" s="35"/>
      <c r="I82" s="35"/>
      <c r="J82" s="68"/>
      <c r="K82" s="35"/>
      <c r="L82" s="35"/>
      <c r="M82" s="68"/>
      <c r="N82" s="35"/>
      <c r="O82" s="35"/>
      <c r="P82" s="68"/>
    </row>
    <row r="83" spans="1:16" ht="15" customHeight="1" x14ac:dyDescent="0.25">
      <c r="A83" s="48"/>
      <c r="C83" s="23"/>
      <c r="D83" s="35"/>
      <c r="E83" s="55"/>
      <c r="F83" s="35"/>
      <c r="G83" s="68"/>
      <c r="H83" s="35"/>
      <c r="I83" s="35"/>
      <c r="J83" s="68"/>
      <c r="K83" s="35"/>
      <c r="L83" s="35"/>
      <c r="M83" s="68"/>
      <c r="N83" s="35"/>
      <c r="O83" s="35"/>
      <c r="P83" s="68"/>
    </row>
    <row r="84" spans="1:16" ht="15" customHeight="1" x14ac:dyDescent="0.25">
      <c r="A84" s="48"/>
      <c r="C84" s="23"/>
      <c r="D84" s="35"/>
      <c r="E84" s="55"/>
      <c r="F84" s="35"/>
      <c r="G84" s="68"/>
      <c r="H84" s="35"/>
      <c r="I84" s="35"/>
      <c r="J84" s="68"/>
      <c r="K84" s="35"/>
      <c r="L84" s="35"/>
      <c r="M84" s="68"/>
      <c r="N84" s="35"/>
      <c r="O84" s="35"/>
      <c r="P84" s="68"/>
    </row>
    <row r="85" spans="1:16" ht="15" customHeight="1" x14ac:dyDescent="0.25">
      <c r="A85" s="48"/>
      <c r="C85" s="23"/>
      <c r="D85" s="35"/>
      <c r="E85" s="55"/>
      <c r="F85" s="35"/>
      <c r="G85" s="68"/>
      <c r="H85" s="35"/>
      <c r="I85" s="35"/>
      <c r="J85" s="68"/>
      <c r="K85" s="35"/>
      <c r="L85" s="35"/>
      <c r="M85" s="68"/>
      <c r="N85" s="35"/>
      <c r="O85" s="35"/>
      <c r="P85" s="68"/>
    </row>
    <row r="86" spans="1:16" ht="15" customHeight="1" x14ac:dyDescent="0.25">
      <c r="A86" s="48"/>
      <c r="C86" s="23"/>
      <c r="D86" s="35"/>
      <c r="E86" s="55"/>
      <c r="F86" s="35"/>
      <c r="G86" s="68"/>
      <c r="H86" s="35"/>
      <c r="I86" s="35"/>
      <c r="J86" s="68"/>
      <c r="K86" s="35"/>
      <c r="L86" s="35"/>
      <c r="M86" s="68"/>
      <c r="N86" s="35"/>
      <c r="O86" s="35"/>
      <c r="P86" s="68"/>
    </row>
    <row r="87" spans="1:16" ht="15" customHeight="1" x14ac:dyDescent="0.25">
      <c r="A87" s="48"/>
      <c r="C87" s="23"/>
      <c r="D87" s="35"/>
      <c r="E87" s="55"/>
      <c r="F87" s="35"/>
      <c r="G87" s="68"/>
      <c r="H87" s="35"/>
      <c r="I87" s="35"/>
      <c r="J87" s="68"/>
      <c r="K87" s="35"/>
      <c r="L87" s="35"/>
      <c r="M87" s="68"/>
      <c r="N87" s="35"/>
      <c r="O87" s="35"/>
      <c r="P87" s="68"/>
    </row>
    <row r="88" spans="1:16" ht="15" customHeight="1" x14ac:dyDescent="0.25">
      <c r="A88" s="48"/>
      <c r="C88" s="23"/>
      <c r="D88" s="35"/>
      <c r="E88" s="55"/>
      <c r="F88" s="35"/>
      <c r="G88" s="68"/>
      <c r="H88" s="35"/>
      <c r="I88" s="35"/>
      <c r="J88" s="68"/>
      <c r="K88" s="35"/>
      <c r="L88" s="35"/>
      <c r="M88" s="68"/>
      <c r="N88" s="35"/>
      <c r="O88" s="35"/>
      <c r="P88" s="68"/>
    </row>
    <row r="89" spans="1:16" ht="15" customHeight="1" x14ac:dyDescent="0.25">
      <c r="A89" s="48"/>
      <c r="C89" s="23"/>
      <c r="D89" s="35"/>
      <c r="E89" s="55"/>
      <c r="F89" s="35"/>
      <c r="G89" s="68"/>
      <c r="H89" s="35"/>
      <c r="I89" s="35"/>
      <c r="J89" s="68"/>
      <c r="K89" s="35"/>
      <c r="L89" s="35"/>
      <c r="M89" s="68"/>
      <c r="N89" s="35"/>
      <c r="O89" s="35"/>
      <c r="P89" s="68"/>
    </row>
    <row r="90" spans="1:16" ht="15" customHeight="1" x14ac:dyDescent="0.25">
      <c r="A90" s="48"/>
      <c r="C90" s="23"/>
      <c r="D90" s="35"/>
      <c r="E90" s="55"/>
      <c r="F90" s="35"/>
      <c r="G90" s="68"/>
      <c r="H90" s="35"/>
      <c r="I90" s="35"/>
      <c r="J90" s="68"/>
      <c r="K90" s="35"/>
      <c r="L90" s="35"/>
      <c r="M90" s="68"/>
      <c r="N90" s="35"/>
      <c r="O90" s="35"/>
      <c r="P90" s="68"/>
    </row>
    <row r="91" spans="1:16" ht="15" customHeight="1" x14ac:dyDescent="0.25">
      <c r="A91" s="48"/>
      <c r="C91" s="23"/>
      <c r="D91" s="35"/>
      <c r="E91" s="55"/>
      <c r="F91" s="35"/>
      <c r="G91" s="68"/>
      <c r="H91" s="35"/>
      <c r="I91" s="35"/>
      <c r="J91" s="68"/>
      <c r="K91" s="35"/>
      <c r="L91" s="35"/>
      <c r="M91" s="68"/>
      <c r="N91" s="35"/>
      <c r="O91" s="35"/>
      <c r="P91" s="68"/>
    </row>
    <row r="92" spans="1:16" ht="15" customHeight="1" x14ac:dyDescent="0.25">
      <c r="A92" s="48"/>
      <c r="C92" s="23"/>
      <c r="D92" s="35"/>
      <c r="E92" s="55"/>
      <c r="F92" s="35"/>
      <c r="G92" s="68"/>
      <c r="H92" s="35"/>
      <c r="I92" s="35"/>
      <c r="J92" s="68"/>
      <c r="K92" s="35"/>
      <c r="L92" s="35"/>
      <c r="M92" s="68"/>
      <c r="N92" s="35"/>
      <c r="O92" s="35"/>
      <c r="P92" s="68"/>
    </row>
    <row r="93" spans="1:16" ht="15" customHeight="1" x14ac:dyDescent="0.25">
      <c r="A93" s="48"/>
      <c r="C93" s="23"/>
      <c r="D93" s="35"/>
      <c r="E93" s="55"/>
      <c r="F93" s="35"/>
      <c r="G93" s="68"/>
      <c r="H93" s="35"/>
      <c r="I93" s="35"/>
      <c r="J93" s="68"/>
      <c r="K93" s="35"/>
      <c r="L93" s="35"/>
      <c r="M93" s="68"/>
      <c r="N93" s="35"/>
      <c r="O93" s="35"/>
      <c r="P93" s="68"/>
    </row>
    <row r="94" spans="1:16" ht="15" customHeight="1" x14ac:dyDescent="0.25">
      <c r="A94" s="48"/>
      <c r="C94" s="23"/>
      <c r="D94" s="35"/>
      <c r="E94" s="55"/>
      <c r="F94" s="35"/>
      <c r="G94" s="68"/>
      <c r="H94" s="35"/>
      <c r="I94" s="35"/>
      <c r="J94" s="68"/>
      <c r="K94" s="35"/>
      <c r="L94" s="35"/>
      <c r="M94" s="68"/>
      <c r="N94" s="35"/>
      <c r="O94" s="35"/>
      <c r="P94" s="68"/>
    </row>
    <row r="95" spans="1:16" ht="15" customHeight="1" x14ac:dyDescent="0.25">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40" priority="48" operator="notEqual">
      <formula>H8+K8+N8</formula>
    </cfRule>
  </conditionalFormatting>
  <conditionalFormatting sqref="D20:D30">
    <cfRule type="cellIs" dxfId="39" priority="47" operator="notEqual">
      <formula>H20+K20+N20</formula>
    </cfRule>
  </conditionalFormatting>
  <conditionalFormatting sqref="D32:D42">
    <cfRule type="cellIs" dxfId="38" priority="46" operator="notEqual">
      <formula>H32+K32+N32</formula>
    </cfRule>
  </conditionalFormatting>
  <conditionalFormatting sqref="D44:D54">
    <cfRule type="cellIs" dxfId="37" priority="45" operator="notEqual">
      <formula>H44+K44+N44</formula>
    </cfRule>
  </conditionalFormatting>
  <conditionalFormatting sqref="D56:D66">
    <cfRule type="cellIs" dxfId="36" priority="44" operator="notEqual">
      <formula>H56+K56+N56</formula>
    </cfRule>
  </conditionalFormatting>
  <conditionalFormatting sqref="D19">
    <cfRule type="cellIs" dxfId="35" priority="43" operator="notEqual">
      <formula>SUM(D8:D18)</formula>
    </cfRule>
  </conditionalFormatting>
  <conditionalFormatting sqref="D31">
    <cfRule type="cellIs" dxfId="34" priority="42" operator="notEqual">
      <formula>H31+K31+N31</formula>
    </cfRule>
  </conditionalFormatting>
  <conditionalFormatting sqref="D31">
    <cfRule type="cellIs" dxfId="33" priority="41" operator="notEqual">
      <formula>SUM(D20:D30)</formula>
    </cfRule>
  </conditionalFormatting>
  <conditionalFormatting sqref="D43">
    <cfRule type="cellIs" dxfId="32" priority="40" operator="notEqual">
      <formula>H43+K43+N43</formula>
    </cfRule>
  </conditionalFormatting>
  <conditionalFormatting sqref="D43">
    <cfRule type="cellIs" dxfId="31" priority="39" operator="notEqual">
      <formula>SUM(D32:D42)</formula>
    </cfRule>
  </conditionalFormatting>
  <conditionalFormatting sqref="D55">
    <cfRule type="cellIs" dxfId="30" priority="38" operator="notEqual">
      <formula>H55+K55+N55</formula>
    </cfRule>
  </conditionalFormatting>
  <conditionalFormatting sqref="D55">
    <cfRule type="cellIs" dxfId="29" priority="37" operator="notEqual">
      <formula>SUM(D44:D54)</formula>
    </cfRule>
  </conditionalFormatting>
  <conditionalFormatting sqref="D67">
    <cfRule type="cellIs" dxfId="28" priority="36" operator="notEqual">
      <formula>H67+K67+N67</formula>
    </cfRule>
  </conditionalFormatting>
  <conditionalFormatting sqref="D67">
    <cfRule type="cellIs" dxfId="27" priority="35" operator="notEqual">
      <formula>SUM(D56:D66)</formula>
    </cfRule>
  </conditionalFormatting>
  <conditionalFormatting sqref="H19">
    <cfRule type="cellIs" dxfId="26" priority="34" operator="notEqual">
      <formula>SUM(H8:H18)</formula>
    </cfRule>
  </conditionalFormatting>
  <conditionalFormatting sqref="K19">
    <cfRule type="cellIs" dxfId="25" priority="33" operator="notEqual">
      <formula>SUM(K8:K18)</formula>
    </cfRule>
  </conditionalFormatting>
  <conditionalFormatting sqref="H31">
    <cfRule type="cellIs" dxfId="24" priority="31" operator="notEqual">
      <formula>SUM(H20:H30)</formula>
    </cfRule>
  </conditionalFormatting>
  <conditionalFormatting sqref="K31">
    <cfRule type="cellIs" dxfId="23" priority="30" operator="notEqual">
      <formula>SUM(K20:K30)</formula>
    </cfRule>
  </conditionalFormatting>
  <conditionalFormatting sqref="H43">
    <cfRule type="cellIs" dxfId="22" priority="28" operator="notEqual">
      <formula>SUM(H32:H42)</formula>
    </cfRule>
  </conditionalFormatting>
  <conditionalFormatting sqref="K43">
    <cfRule type="cellIs" dxfId="21" priority="27" operator="notEqual">
      <formula>SUM(K32:K42)</formula>
    </cfRule>
  </conditionalFormatting>
  <conditionalFormatting sqref="H55">
    <cfRule type="cellIs" dxfId="20" priority="25" operator="notEqual">
      <formula>SUM(H44:H54)</formula>
    </cfRule>
  </conditionalFormatting>
  <conditionalFormatting sqref="K55">
    <cfRule type="cellIs" dxfId="19" priority="24" operator="notEqual">
      <formula>SUM(K44:K54)</formula>
    </cfRule>
  </conditionalFormatting>
  <conditionalFormatting sqref="H67">
    <cfRule type="cellIs" dxfId="18" priority="22" operator="notEqual">
      <formula>SUM(H56:H66)</formula>
    </cfRule>
  </conditionalFormatting>
  <conditionalFormatting sqref="K67">
    <cfRule type="cellIs" dxfId="17" priority="21" operator="notEqual">
      <formula>SUM(K56:K66)</formula>
    </cfRule>
  </conditionalFormatting>
  <conditionalFormatting sqref="D32:D43">
    <cfRule type="cellIs" dxfId="16" priority="19" operator="notEqual">
      <formula>D20-D8</formula>
    </cfRule>
  </conditionalFormatting>
  <conditionalFormatting sqref="N8:N19">
    <cfRule type="cellIs" dxfId="15" priority="18" operator="notEqual">
      <formula>R8+U8+X8</formula>
    </cfRule>
  </conditionalFormatting>
  <conditionalFormatting sqref="N20:N30">
    <cfRule type="cellIs" dxfId="14" priority="17" operator="notEqual">
      <formula>R20+U20+X20</formula>
    </cfRule>
  </conditionalFormatting>
  <conditionalFormatting sqref="N32:N42">
    <cfRule type="cellIs" dxfId="13" priority="16" operator="notEqual">
      <formula>R32+U32+X32</formula>
    </cfRule>
  </conditionalFormatting>
  <conditionalFormatting sqref="N44:N54">
    <cfRule type="cellIs" dxfId="12" priority="15" operator="notEqual">
      <formula>R44+U44+X44</formula>
    </cfRule>
  </conditionalFormatting>
  <conditionalFormatting sqref="N56:N66">
    <cfRule type="cellIs" dxfId="11" priority="14" operator="notEqual">
      <formula>R56+U56+X56</formula>
    </cfRule>
  </conditionalFormatting>
  <conditionalFormatting sqref="N19">
    <cfRule type="cellIs" dxfId="10" priority="13" operator="notEqual">
      <formula>SUM(N8:N18)</formula>
    </cfRule>
  </conditionalFormatting>
  <conditionalFormatting sqref="N31">
    <cfRule type="cellIs" dxfId="9" priority="12" operator="notEqual">
      <formula>R31+U31+X31</formula>
    </cfRule>
  </conditionalFormatting>
  <conditionalFormatting sqref="N31">
    <cfRule type="cellIs" dxfId="8" priority="11" operator="notEqual">
      <formula>SUM(N20:N30)</formula>
    </cfRule>
  </conditionalFormatting>
  <conditionalFormatting sqref="N43">
    <cfRule type="cellIs" dxfId="7" priority="10" operator="notEqual">
      <formula>R43+U43+X43</formula>
    </cfRule>
  </conditionalFormatting>
  <conditionalFormatting sqref="N43">
    <cfRule type="cellIs" dxfId="6" priority="9" operator="notEqual">
      <formula>SUM(N32:N42)</formula>
    </cfRule>
  </conditionalFormatting>
  <conditionalFormatting sqref="N55">
    <cfRule type="cellIs" dxfId="5" priority="8" operator="notEqual">
      <formula>R55+U55+X55</formula>
    </cfRule>
  </conditionalFormatting>
  <conditionalFormatting sqref="N55">
    <cfRule type="cellIs" dxfId="4" priority="7" operator="notEqual">
      <formula>SUM(N44:N54)</formula>
    </cfRule>
  </conditionalFormatting>
  <conditionalFormatting sqref="N67">
    <cfRule type="cellIs" dxfId="3" priority="6" operator="notEqual">
      <formula>R67+U67+X67</formula>
    </cfRule>
  </conditionalFormatting>
  <conditionalFormatting sqref="N67">
    <cfRule type="cellIs" dxfId="2" priority="5" operator="notEqual">
      <formula>SUM(N56:N66)</formula>
    </cfRule>
  </conditionalFormatting>
  <conditionalFormatting sqref="N32:N43">
    <cfRule type="cellIs" dxfId="1" priority="4" operator="notEqual">
      <formula>N20-N8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extLst>
    <ext xmlns:x14="http://schemas.microsoft.com/office/spreadsheetml/2009/9/main" uri="{78C0D931-6437-407d-A8EE-F0AAD7539E65}">
      <x14:conditionalFormattings>
        <x14:conditionalFormatting xmlns:xm="http://schemas.microsoft.com/office/excel/2006/main">
          <x14:cfRule type="cellIs" priority="3" operator="notEqual" id="{08C30F30-9EFE-49A3-A002-9A4B67B5A6CB}">
            <xm:f>Nacional!D8</xm:f>
            <x14:dxf>
              <fill>
                <patternFill>
                  <bgColor theme="7" tint="-0.24994659260841701"/>
                </patternFill>
              </fill>
            </x14:dxf>
          </x14:cfRule>
          <xm:sqref>D8:D67 H8:H67 K8:K67 N8:N67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703125" defaultRowHeight="15" customHeight="1" x14ac:dyDescent="0.25"/>
  <cols>
    <col min="1" max="1" width="5" style="3" customWidth="1"/>
    <col min="2" max="2" width="14.7109375" style="1" customWidth="1"/>
    <col min="3" max="3" width="15.7109375" style="80" customWidth="1"/>
    <col min="4" max="4" width="16.42578125" style="36" customWidth="1"/>
    <col min="5" max="5" width="12.28515625" style="49" customWidth="1"/>
    <col min="6" max="6" width="16.42578125" style="36" customWidth="1"/>
    <col min="7" max="7" width="16.42578125" style="62" customWidth="1"/>
    <col min="8" max="9" width="16.42578125" style="36" customWidth="1"/>
    <col min="10" max="10" width="16.42578125" style="62" customWidth="1"/>
    <col min="11" max="12" width="16.42578125" style="36" customWidth="1"/>
    <col min="13" max="13" width="16.42578125" style="62" customWidth="1"/>
    <col min="14" max="15" width="16.42578125" style="36" customWidth="1"/>
    <col min="16" max="16" width="16.42578125" style="62" customWidth="1"/>
    <col min="17" max="28" width="16.42578125" style="1" customWidth="1"/>
    <col min="29" max="16384" width="10.5703125" style="1"/>
  </cols>
  <sheetData>
    <row r="1" spans="1:16" ht="15" customHeight="1" x14ac:dyDescent="0.25">
      <c r="B1" s="42"/>
    </row>
    <row r="2" spans="1:16" ht="24.6" customHeight="1" x14ac:dyDescent="0.25">
      <c r="A2" s="101" t="s">
        <v>34</v>
      </c>
      <c r="B2" s="101"/>
      <c r="C2" s="101"/>
      <c r="D2" s="101"/>
      <c r="E2" s="101"/>
      <c r="F2" s="101"/>
      <c r="G2" s="101"/>
      <c r="H2" s="101"/>
      <c r="I2" s="101"/>
      <c r="J2" s="101"/>
      <c r="K2" s="101"/>
      <c r="L2" s="101"/>
      <c r="M2" s="101"/>
      <c r="N2" s="101"/>
      <c r="O2" s="101"/>
      <c r="P2" s="101"/>
    </row>
    <row r="3" spans="1:16" s="21" customFormat="1" ht="15" customHeight="1" x14ac:dyDescent="0.25">
      <c r="A3" s="102" t="str">
        <f>+Notas!C6</f>
        <v>DICIEMBRE 2020 Y DICIEMBRE 2021</v>
      </c>
      <c r="B3" s="102"/>
      <c r="C3" s="102"/>
      <c r="D3" s="102"/>
      <c r="E3" s="102"/>
      <c r="F3" s="102"/>
      <c r="G3" s="102"/>
      <c r="H3" s="102"/>
      <c r="I3" s="102"/>
      <c r="J3" s="102"/>
      <c r="K3" s="102"/>
      <c r="L3" s="102"/>
      <c r="M3" s="102"/>
      <c r="N3" s="102"/>
      <c r="O3" s="102"/>
      <c r="P3" s="102"/>
    </row>
    <row r="4" spans="1:16" ht="15" customHeight="1" x14ac:dyDescent="0.25">
      <c r="A4" s="34"/>
      <c r="B4" s="34"/>
      <c r="C4" s="40"/>
      <c r="D4" s="57"/>
      <c r="E4" s="50"/>
      <c r="F4" s="57"/>
      <c r="G4" s="63"/>
      <c r="H4" s="57"/>
      <c r="I4" s="57"/>
      <c r="J4" s="63"/>
      <c r="K4" s="57"/>
      <c r="L4" s="57"/>
      <c r="M4" s="63"/>
      <c r="N4" s="57"/>
      <c r="O4" s="57"/>
      <c r="P4" s="63"/>
    </row>
    <row r="5" spans="1:16" ht="15" customHeight="1" x14ac:dyDescent="0.25">
      <c r="A5" s="20"/>
      <c r="B5" s="20"/>
      <c r="C5" s="20"/>
      <c r="D5" s="58"/>
      <c r="E5" s="51"/>
      <c r="F5" s="58"/>
      <c r="G5" s="64"/>
      <c r="H5" s="58"/>
      <c r="I5" s="58"/>
      <c r="J5" s="64"/>
      <c r="K5" s="58"/>
      <c r="L5" s="58"/>
      <c r="M5" s="64"/>
      <c r="N5" s="58"/>
      <c r="O5" s="58"/>
      <c r="P5" s="64"/>
    </row>
    <row r="6" spans="1:16" ht="21.6" customHeight="1" x14ac:dyDescent="0.25">
      <c r="A6" s="103" t="s">
        <v>5</v>
      </c>
      <c r="B6" s="103" t="s">
        <v>35</v>
      </c>
      <c r="C6" s="105" t="s">
        <v>36</v>
      </c>
      <c r="D6" s="107" t="s">
        <v>37</v>
      </c>
      <c r="E6" s="107"/>
      <c r="F6" s="107"/>
      <c r="G6" s="107"/>
      <c r="H6" s="108" t="s">
        <v>42</v>
      </c>
      <c r="I6" s="107"/>
      <c r="J6" s="109"/>
      <c r="K6" s="107" t="s">
        <v>43</v>
      </c>
      <c r="L6" s="107"/>
      <c r="M6" s="107"/>
      <c r="N6" s="108" t="s">
        <v>44</v>
      </c>
      <c r="O6" s="107"/>
      <c r="P6" s="109"/>
    </row>
    <row r="7" spans="1:16" s="2" customFormat="1" ht="40.799999999999997" x14ac:dyDescent="0.25">
      <c r="A7" s="104"/>
      <c r="B7" s="104"/>
      <c r="C7" s="106"/>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5">
      <c r="A8" s="110">
        <v>1</v>
      </c>
      <c r="B8" s="113" t="s">
        <v>45</v>
      </c>
      <c r="C8" s="84" t="s">
        <v>46</v>
      </c>
      <c r="D8" s="44">
        <v>451</v>
      </c>
      <c r="E8" s="53">
        <v>0.16502</v>
      </c>
      <c r="F8" s="44">
        <v>68681.426720999996</v>
      </c>
      <c r="G8" s="66">
        <v>0.17073199999999999</v>
      </c>
      <c r="H8" s="43">
        <v>148</v>
      </c>
      <c r="I8" s="44">
        <v>83200.928046000001</v>
      </c>
      <c r="J8" s="74">
        <v>0.30405399999999999</v>
      </c>
      <c r="K8" s="44">
        <v>303</v>
      </c>
      <c r="L8" s="44">
        <v>61589.393069999998</v>
      </c>
      <c r="M8" s="66">
        <v>0.105611</v>
      </c>
      <c r="N8" s="43">
        <v>0</v>
      </c>
      <c r="O8" s="44">
        <v>0</v>
      </c>
      <c r="P8" s="74">
        <v>0</v>
      </c>
    </row>
    <row r="9" spans="1:16" ht="15" customHeight="1" x14ac:dyDescent="0.25">
      <c r="A9" s="111"/>
      <c r="B9" s="114"/>
      <c r="C9" s="84" t="s">
        <v>47</v>
      </c>
      <c r="D9" s="44">
        <v>7483</v>
      </c>
      <c r="E9" s="53">
        <v>0.23399700000000001</v>
      </c>
      <c r="F9" s="44">
        <v>69283.150718000004</v>
      </c>
      <c r="G9" s="66">
        <v>8.3389000000000005E-2</v>
      </c>
      <c r="H9" s="43">
        <v>1412</v>
      </c>
      <c r="I9" s="44">
        <v>97062.754560000001</v>
      </c>
      <c r="J9" s="74">
        <v>0.19900799999999999</v>
      </c>
      <c r="K9" s="44">
        <v>6071</v>
      </c>
      <c r="L9" s="44">
        <v>62822.139249</v>
      </c>
      <c r="M9" s="66">
        <v>5.6498E-2</v>
      </c>
      <c r="N9" s="43">
        <v>0</v>
      </c>
      <c r="O9" s="44">
        <v>0</v>
      </c>
      <c r="P9" s="74">
        <v>0</v>
      </c>
    </row>
    <row r="10" spans="1:16" ht="15" customHeight="1" x14ac:dyDescent="0.25">
      <c r="A10" s="111"/>
      <c r="B10" s="114"/>
      <c r="C10" s="84" t="s">
        <v>48</v>
      </c>
      <c r="D10" s="44">
        <v>21366</v>
      </c>
      <c r="E10" s="53">
        <v>0.10979</v>
      </c>
      <c r="F10" s="44">
        <v>84543.520034000001</v>
      </c>
      <c r="G10" s="66">
        <v>0.17172100000000001</v>
      </c>
      <c r="H10" s="43">
        <v>6202</v>
      </c>
      <c r="I10" s="44">
        <v>109909.826309</v>
      </c>
      <c r="J10" s="74">
        <v>0.253305</v>
      </c>
      <c r="K10" s="44">
        <v>15164</v>
      </c>
      <c r="L10" s="44">
        <v>74168.827900000004</v>
      </c>
      <c r="M10" s="66">
        <v>0.138354</v>
      </c>
      <c r="N10" s="43">
        <v>0</v>
      </c>
      <c r="O10" s="44">
        <v>0</v>
      </c>
      <c r="P10" s="74">
        <v>0</v>
      </c>
    </row>
    <row r="11" spans="1:16" ht="15" customHeight="1" x14ac:dyDescent="0.25">
      <c r="A11" s="111"/>
      <c r="B11" s="114"/>
      <c r="C11" s="84" t="s">
        <v>49</v>
      </c>
      <c r="D11" s="44">
        <v>25500</v>
      </c>
      <c r="E11" s="53">
        <v>7.6318999999999998E-2</v>
      </c>
      <c r="F11" s="44">
        <v>104328.44708</v>
      </c>
      <c r="G11" s="66">
        <v>0.33596100000000001</v>
      </c>
      <c r="H11" s="43">
        <v>7610</v>
      </c>
      <c r="I11" s="44">
        <v>138834.98074599999</v>
      </c>
      <c r="J11" s="74">
        <v>0.43968499999999999</v>
      </c>
      <c r="K11" s="44">
        <v>17890</v>
      </c>
      <c r="L11" s="44">
        <v>89650.150758000003</v>
      </c>
      <c r="M11" s="66">
        <v>0.29183900000000002</v>
      </c>
      <c r="N11" s="43">
        <v>0</v>
      </c>
      <c r="O11" s="44">
        <v>0</v>
      </c>
      <c r="P11" s="74">
        <v>0</v>
      </c>
    </row>
    <row r="12" spans="1:16" ht="15" customHeight="1" x14ac:dyDescent="0.25">
      <c r="A12" s="111"/>
      <c r="B12" s="114"/>
      <c r="C12" s="84" t="s">
        <v>50</v>
      </c>
      <c r="D12" s="44">
        <v>19848</v>
      </c>
      <c r="E12" s="53">
        <v>6.4690999999999999E-2</v>
      </c>
      <c r="F12" s="44">
        <v>125472.327578</v>
      </c>
      <c r="G12" s="66">
        <v>0.57350900000000005</v>
      </c>
      <c r="H12" s="43">
        <v>5996</v>
      </c>
      <c r="I12" s="44">
        <v>164696.155249</v>
      </c>
      <c r="J12" s="74">
        <v>0.66727800000000004</v>
      </c>
      <c r="K12" s="44">
        <v>13852</v>
      </c>
      <c r="L12" s="44">
        <v>108493.835612</v>
      </c>
      <c r="M12" s="66">
        <v>0.53291900000000003</v>
      </c>
      <c r="N12" s="43">
        <v>0</v>
      </c>
      <c r="O12" s="44">
        <v>0</v>
      </c>
      <c r="P12" s="74">
        <v>0</v>
      </c>
    </row>
    <row r="13" spans="1:16" ht="15" customHeight="1" x14ac:dyDescent="0.25">
      <c r="A13" s="111"/>
      <c r="B13" s="114"/>
      <c r="C13" s="84" t="s">
        <v>51</v>
      </c>
      <c r="D13" s="44">
        <v>14486</v>
      </c>
      <c r="E13" s="53">
        <v>5.5398999999999997E-2</v>
      </c>
      <c r="F13" s="44">
        <v>134475.86216399999</v>
      </c>
      <c r="G13" s="66">
        <v>0.73332900000000001</v>
      </c>
      <c r="H13" s="43">
        <v>4431</v>
      </c>
      <c r="I13" s="44">
        <v>163114.36845400001</v>
      </c>
      <c r="J13" s="74">
        <v>0.75851999999999997</v>
      </c>
      <c r="K13" s="44">
        <v>10055</v>
      </c>
      <c r="L13" s="44">
        <v>121855.551735</v>
      </c>
      <c r="M13" s="66">
        <v>0.72222799999999998</v>
      </c>
      <c r="N13" s="43">
        <v>0</v>
      </c>
      <c r="O13" s="44">
        <v>0</v>
      </c>
      <c r="P13" s="74">
        <v>0</v>
      </c>
    </row>
    <row r="14" spans="1:16" s="3" customFormat="1" ht="15" customHeight="1" x14ac:dyDescent="0.25">
      <c r="A14" s="111"/>
      <c r="B14" s="114"/>
      <c r="C14" s="84" t="s">
        <v>52</v>
      </c>
      <c r="D14" s="35">
        <v>11756</v>
      </c>
      <c r="E14" s="55">
        <v>5.2345999999999997E-2</v>
      </c>
      <c r="F14" s="35">
        <v>137707.117936</v>
      </c>
      <c r="G14" s="68">
        <v>0.78257900000000002</v>
      </c>
      <c r="H14" s="43">
        <v>3431</v>
      </c>
      <c r="I14" s="44">
        <v>153691.67395</v>
      </c>
      <c r="J14" s="74">
        <v>0.69950500000000004</v>
      </c>
      <c r="K14" s="35">
        <v>8325</v>
      </c>
      <c r="L14" s="35">
        <v>131119.36878399999</v>
      </c>
      <c r="M14" s="68">
        <v>0.81681700000000002</v>
      </c>
      <c r="N14" s="43">
        <v>0</v>
      </c>
      <c r="O14" s="44">
        <v>0</v>
      </c>
      <c r="P14" s="74">
        <v>0</v>
      </c>
    </row>
    <row r="15" spans="1:16" ht="15" customHeight="1" x14ac:dyDescent="0.25">
      <c r="A15" s="111"/>
      <c r="B15" s="114"/>
      <c r="C15" s="84" t="s">
        <v>53</v>
      </c>
      <c r="D15" s="44">
        <v>8736</v>
      </c>
      <c r="E15" s="53">
        <v>4.9176999999999998E-2</v>
      </c>
      <c r="F15" s="44">
        <v>138599.444686</v>
      </c>
      <c r="G15" s="66">
        <v>0.73443199999999997</v>
      </c>
      <c r="H15" s="43">
        <v>2543</v>
      </c>
      <c r="I15" s="44">
        <v>145546.34160399999</v>
      </c>
      <c r="J15" s="74">
        <v>0.53204899999999999</v>
      </c>
      <c r="K15" s="44">
        <v>6193</v>
      </c>
      <c r="L15" s="44">
        <v>135746.87583999999</v>
      </c>
      <c r="M15" s="66">
        <v>0.81753600000000004</v>
      </c>
      <c r="N15" s="43">
        <v>0</v>
      </c>
      <c r="O15" s="44">
        <v>0</v>
      </c>
      <c r="P15" s="74">
        <v>0</v>
      </c>
    </row>
    <row r="16" spans="1:16" ht="15" customHeight="1" x14ac:dyDescent="0.25">
      <c r="A16" s="111"/>
      <c r="B16" s="114"/>
      <c r="C16" s="84" t="s">
        <v>54</v>
      </c>
      <c r="D16" s="44">
        <v>7257</v>
      </c>
      <c r="E16" s="53">
        <v>4.8198999999999999E-2</v>
      </c>
      <c r="F16" s="44">
        <v>146426.96448699999</v>
      </c>
      <c r="G16" s="66">
        <v>0.66832000000000003</v>
      </c>
      <c r="H16" s="43">
        <v>2326</v>
      </c>
      <c r="I16" s="44">
        <v>144292.12075</v>
      </c>
      <c r="J16" s="74">
        <v>0.34995700000000002</v>
      </c>
      <c r="K16" s="44">
        <v>4931</v>
      </c>
      <c r="L16" s="44">
        <v>147433.99075600001</v>
      </c>
      <c r="M16" s="66">
        <v>0.81849499999999997</v>
      </c>
      <c r="N16" s="43">
        <v>0</v>
      </c>
      <c r="O16" s="44">
        <v>0</v>
      </c>
      <c r="P16" s="74">
        <v>0</v>
      </c>
    </row>
    <row r="17" spans="1:16" ht="15" customHeight="1" x14ac:dyDescent="0.25">
      <c r="A17" s="111"/>
      <c r="B17" s="114"/>
      <c r="C17" s="84" t="s">
        <v>55</v>
      </c>
      <c r="D17" s="44">
        <v>5837</v>
      </c>
      <c r="E17" s="53">
        <v>5.1256999999999997E-2</v>
      </c>
      <c r="F17" s="44">
        <v>156049.80642899999</v>
      </c>
      <c r="G17" s="66">
        <v>0.587117</v>
      </c>
      <c r="H17" s="43">
        <v>2280</v>
      </c>
      <c r="I17" s="44">
        <v>144079.65998600001</v>
      </c>
      <c r="J17" s="74">
        <v>0.22894700000000001</v>
      </c>
      <c r="K17" s="44">
        <v>3557</v>
      </c>
      <c r="L17" s="44">
        <v>163722.545786</v>
      </c>
      <c r="M17" s="66">
        <v>0.81669899999999995</v>
      </c>
      <c r="N17" s="43">
        <v>0</v>
      </c>
      <c r="O17" s="44">
        <v>0</v>
      </c>
      <c r="P17" s="74">
        <v>0</v>
      </c>
    </row>
    <row r="18" spans="1:16" s="3" customFormat="1" ht="15" customHeight="1" x14ac:dyDescent="0.25">
      <c r="A18" s="111"/>
      <c r="B18" s="114"/>
      <c r="C18" s="84" t="s">
        <v>56</v>
      </c>
      <c r="D18" s="35">
        <v>9216</v>
      </c>
      <c r="E18" s="55">
        <v>4.8404999999999997E-2</v>
      </c>
      <c r="F18" s="35">
        <v>196592.21573200001</v>
      </c>
      <c r="G18" s="68">
        <v>0.42339399999999999</v>
      </c>
      <c r="H18" s="43">
        <v>3180</v>
      </c>
      <c r="I18" s="44">
        <v>169685.22556799999</v>
      </c>
      <c r="J18" s="74">
        <v>8.9937000000000003E-2</v>
      </c>
      <c r="K18" s="35">
        <v>6036</v>
      </c>
      <c r="L18" s="35">
        <v>210767.866614</v>
      </c>
      <c r="M18" s="68">
        <v>0.59907200000000005</v>
      </c>
      <c r="N18" s="43">
        <v>0</v>
      </c>
      <c r="O18" s="44">
        <v>0</v>
      </c>
      <c r="P18" s="74">
        <v>0</v>
      </c>
    </row>
    <row r="19" spans="1:16" s="3" customFormat="1" ht="15" customHeight="1" x14ac:dyDescent="0.25">
      <c r="A19" s="112"/>
      <c r="B19" s="115"/>
      <c r="C19" s="85" t="s">
        <v>9</v>
      </c>
      <c r="D19" s="46">
        <v>131936</v>
      </c>
      <c r="E19" s="54">
        <v>6.6338999999999995E-2</v>
      </c>
      <c r="F19" s="46">
        <v>121797.782074</v>
      </c>
      <c r="G19" s="67">
        <v>0.475518</v>
      </c>
      <c r="H19" s="87">
        <v>39559</v>
      </c>
      <c r="I19" s="46">
        <v>144063.39395600001</v>
      </c>
      <c r="J19" s="75">
        <v>0.454511</v>
      </c>
      <c r="K19" s="46">
        <v>92377</v>
      </c>
      <c r="L19" s="46">
        <v>112262.88334</v>
      </c>
      <c r="M19" s="67">
        <v>0.48451499999999997</v>
      </c>
      <c r="N19" s="87">
        <v>0</v>
      </c>
      <c r="O19" s="46">
        <v>0</v>
      </c>
      <c r="P19" s="75">
        <v>0</v>
      </c>
    </row>
    <row r="20" spans="1:16" ht="15" customHeight="1" x14ac:dyDescent="0.25">
      <c r="A20" s="110">
        <v>2</v>
      </c>
      <c r="B20" s="113" t="s">
        <v>57</v>
      </c>
      <c r="C20" s="84" t="s">
        <v>46</v>
      </c>
      <c r="D20" s="44">
        <v>1459</v>
      </c>
      <c r="E20" s="53">
        <v>0.53384600000000004</v>
      </c>
      <c r="F20" s="44">
        <v>64179.461960000001</v>
      </c>
      <c r="G20" s="66">
        <v>0.137766</v>
      </c>
      <c r="H20" s="43">
        <v>573</v>
      </c>
      <c r="I20" s="44">
        <v>68932.935427999997</v>
      </c>
      <c r="J20" s="74">
        <v>0.20593400000000001</v>
      </c>
      <c r="K20" s="44">
        <v>886</v>
      </c>
      <c r="L20" s="44">
        <v>61105.26298</v>
      </c>
      <c r="M20" s="66">
        <v>9.3678999999999998E-2</v>
      </c>
      <c r="N20" s="43">
        <v>0</v>
      </c>
      <c r="O20" s="44">
        <v>0</v>
      </c>
      <c r="P20" s="74">
        <v>0</v>
      </c>
    </row>
    <row r="21" spans="1:16" ht="15" customHeight="1" x14ac:dyDescent="0.25">
      <c r="A21" s="111"/>
      <c r="B21" s="114"/>
      <c r="C21" s="84" t="s">
        <v>47</v>
      </c>
      <c r="D21" s="44">
        <v>13087</v>
      </c>
      <c r="E21" s="53">
        <v>0.40923700000000002</v>
      </c>
      <c r="F21" s="44">
        <v>85023.197218999994</v>
      </c>
      <c r="G21" s="66">
        <v>0.10055799999999999</v>
      </c>
      <c r="H21" s="43">
        <v>5690</v>
      </c>
      <c r="I21" s="44">
        <v>90133.231633999996</v>
      </c>
      <c r="J21" s="74">
        <v>0.123902</v>
      </c>
      <c r="K21" s="44">
        <v>7397</v>
      </c>
      <c r="L21" s="44">
        <v>81092.401513999997</v>
      </c>
      <c r="M21" s="66">
        <v>8.2600999999999994E-2</v>
      </c>
      <c r="N21" s="43">
        <v>0</v>
      </c>
      <c r="O21" s="44">
        <v>0</v>
      </c>
      <c r="P21" s="74">
        <v>0</v>
      </c>
    </row>
    <row r="22" spans="1:16" ht="15" customHeight="1" x14ac:dyDescent="0.25">
      <c r="A22" s="111"/>
      <c r="B22" s="114"/>
      <c r="C22" s="84" t="s">
        <v>48</v>
      </c>
      <c r="D22" s="44">
        <v>45513</v>
      </c>
      <c r="E22" s="53">
        <v>0.23386999999999999</v>
      </c>
      <c r="F22" s="44">
        <v>95049.593720000004</v>
      </c>
      <c r="G22" s="66">
        <v>0.10886999999999999</v>
      </c>
      <c r="H22" s="43">
        <v>23008</v>
      </c>
      <c r="I22" s="44">
        <v>97296.614960000006</v>
      </c>
      <c r="J22" s="74">
        <v>0.116003</v>
      </c>
      <c r="K22" s="44">
        <v>22505</v>
      </c>
      <c r="L22" s="44">
        <v>92752.350233000005</v>
      </c>
      <c r="M22" s="66">
        <v>0.101577</v>
      </c>
      <c r="N22" s="43">
        <v>0</v>
      </c>
      <c r="O22" s="44">
        <v>0</v>
      </c>
      <c r="P22" s="74">
        <v>0</v>
      </c>
    </row>
    <row r="23" spans="1:16" ht="15" customHeight="1" x14ac:dyDescent="0.25">
      <c r="A23" s="111"/>
      <c r="B23" s="114"/>
      <c r="C23" s="84" t="s">
        <v>49</v>
      </c>
      <c r="D23" s="44">
        <v>34064</v>
      </c>
      <c r="E23" s="53">
        <v>0.101951</v>
      </c>
      <c r="F23" s="44">
        <v>104005.633778</v>
      </c>
      <c r="G23" s="66">
        <v>0.26503100000000002</v>
      </c>
      <c r="H23" s="43">
        <v>17219</v>
      </c>
      <c r="I23" s="44">
        <v>107999.56925499999</v>
      </c>
      <c r="J23" s="74">
        <v>0.29206100000000002</v>
      </c>
      <c r="K23" s="44">
        <v>16845</v>
      </c>
      <c r="L23" s="44">
        <v>99923.023212</v>
      </c>
      <c r="M23" s="66">
        <v>0.2374</v>
      </c>
      <c r="N23" s="43">
        <v>0</v>
      </c>
      <c r="O23" s="44">
        <v>0</v>
      </c>
      <c r="P23" s="74">
        <v>0</v>
      </c>
    </row>
    <row r="24" spans="1:16" ht="15" customHeight="1" x14ac:dyDescent="0.25">
      <c r="A24" s="111"/>
      <c r="B24" s="114"/>
      <c r="C24" s="84" t="s">
        <v>50</v>
      </c>
      <c r="D24" s="44">
        <v>19643</v>
      </c>
      <c r="E24" s="53">
        <v>6.4022999999999997E-2</v>
      </c>
      <c r="F24" s="44">
        <v>124280.647763</v>
      </c>
      <c r="G24" s="66">
        <v>0.43710199999999999</v>
      </c>
      <c r="H24" s="43">
        <v>9653</v>
      </c>
      <c r="I24" s="44">
        <v>128842.59473700001</v>
      </c>
      <c r="J24" s="74">
        <v>0.45996100000000001</v>
      </c>
      <c r="K24" s="44">
        <v>9990</v>
      </c>
      <c r="L24" s="44">
        <v>119872.592292</v>
      </c>
      <c r="M24" s="66">
        <v>0.41501500000000002</v>
      </c>
      <c r="N24" s="43">
        <v>0</v>
      </c>
      <c r="O24" s="44">
        <v>0</v>
      </c>
      <c r="P24" s="74">
        <v>0</v>
      </c>
    </row>
    <row r="25" spans="1:16" ht="15" customHeight="1" x14ac:dyDescent="0.25">
      <c r="A25" s="111"/>
      <c r="B25" s="114"/>
      <c r="C25" s="84" t="s">
        <v>51</v>
      </c>
      <c r="D25" s="44">
        <v>13098</v>
      </c>
      <c r="E25" s="53">
        <v>5.0090000000000003E-2</v>
      </c>
      <c r="F25" s="44">
        <v>133337.89792300001</v>
      </c>
      <c r="G25" s="66">
        <v>0.54191500000000004</v>
      </c>
      <c r="H25" s="43">
        <v>6217</v>
      </c>
      <c r="I25" s="44">
        <v>134795.47193199999</v>
      </c>
      <c r="J25" s="74">
        <v>0.52195599999999998</v>
      </c>
      <c r="K25" s="44">
        <v>6881</v>
      </c>
      <c r="L25" s="44">
        <v>132020.97631200001</v>
      </c>
      <c r="M25" s="66">
        <v>0.559948</v>
      </c>
      <c r="N25" s="43">
        <v>0</v>
      </c>
      <c r="O25" s="44">
        <v>0</v>
      </c>
      <c r="P25" s="74">
        <v>0</v>
      </c>
    </row>
    <row r="26" spans="1:16" s="3" customFormat="1" ht="15" customHeight="1" x14ac:dyDescent="0.25">
      <c r="A26" s="111"/>
      <c r="B26" s="114"/>
      <c r="C26" s="84" t="s">
        <v>52</v>
      </c>
      <c r="D26" s="35">
        <v>9125</v>
      </c>
      <c r="E26" s="55">
        <v>4.0631E-2</v>
      </c>
      <c r="F26" s="35">
        <v>137772.79090399999</v>
      </c>
      <c r="G26" s="68">
        <v>0.54400000000000004</v>
      </c>
      <c r="H26" s="43">
        <v>4099</v>
      </c>
      <c r="I26" s="44">
        <v>136739.77067599999</v>
      </c>
      <c r="J26" s="74">
        <v>0.47743400000000003</v>
      </c>
      <c r="K26" s="35">
        <v>5026</v>
      </c>
      <c r="L26" s="35">
        <v>138615.27994400001</v>
      </c>
      <c r="M26" s="68">
        <v>0.59828899999999996</v>
      </c>
      <c r="N26" s="43">
        <v>0</v>
      </c>
      <c r="O26" s="44">
        <v>0</v>
      </c>
      <c r="P26" s="74">
        <v>0</v>
      </c>
    </row>
    <row r="27" spans="1:16" ht="15" customHeight="1" x14ac:dyDescent="0.25">
      <c r="A27" s="111"/>
      <c r="B27" s="114"/>
      <c r="C27" s="84" t="s">
        <v>53</v>
      </c>
      <c r="D27" s="44">
        <v>6289</v>
      </c>
      <c r="E27" s="53">
        <v>3.5402000000000003E-2</v>
      </c>
      <c r="F27" s="44">
        <v>136962.07075799999</v>
      </c>
      <c r="G27" s="66">
        <v>0.50023899999999999</v>
      </c>
      <c r="H27" s="43">
        <v>2786</v>
      </c>
      <c r="I27" s="44">
        <v>132691.05850700001</v>
      </c>
      <c r="J27" s="74">
        <v>0.38442199999999999</v>
      </c>
      <c r="K27" s="44">
        <v>3503</v>
      </c>
      <c r="L27" s="44">
        <v>140358.88495599999</v>
      </c>
      <c r="M27" s="66">
        <v>0.59234900000000001</v>
      </c>
      <c r="N27" s="43">
        <v>0</v>
      </c>
      <c r="O27" s="44">
        <v>0</v>
      </c>
      <c r="P27" s="74">
        <v>0</v>
      </c>
    </row>
    <row r="28" spans="1:16" ht="15" customHeight="1" x14ac:dyDescent="0.25">
      <c r="A28" s="111"/>
      <c r="B28" s="114"/>
      <c r="C28" s="84" t="s">
        <v>54</v>
      </c>
      <c r="D28" s="44">
        <v>3439</v>
      </c>
      <c r="E28" s="53">
        <v>2.2841E-2</v>
      </c>
      <c r="F28" s="44">
        <v>153280.52398999999</v>
      </c>
      <c r="G28" s="66">
        <v>0.38877600000000001</v>
      </c>
      <c r="H28" s="43">
        <v>1619</v>
      </c>
      <c r="I28" s="44">
        <v>146286.44719000001</v>
      </c>
      <c r="J28" s="74">
        <v>0.25571300000000002</v>
      </c>
      <c r="K28" s="44">
        <v>1820</v>
      </c>
      <c r="L28" s="44">
        <v>159502.17802200001</v>
      </c>
      <c r="M28" s="66">
        <v>0.50714300000000001</v>
      </c>
      <c r="N28" s="43">
        <v>0</v>
      </c>
      <c r="O28" s="44">
        <v>0</v>
      </c>
      <c r="P28" s="74">
        <v>0</v>
      </c>
    </row>
    <row r="29" spans="1:16" ht="15" customHeight="1" x14ac:dyDescent="0.25">
      <c r="A29" s="111"/>
      <c r="B29" s="114"/>
      <c r="C29" s="84" t="s">
        <v>55</v>
      </c>
      <c r="D29" s="44">
        <v>1816</v>
      </c>
      <c r="E29" s="53">
        <v>1.5946999999999999E-2</v>
      </c>
      <c r="F29" s="44">
        <v>160341.63766499999</v>
      </c>
      <c r="G29" s="66">
        <v>0.30671799999999999</v>
      </c>
      <c r="H29" s="43">
        <v>971</v>
      </c>
      <c r="I29" s="44">
        <v>148702.245108</v>
      </c>
      <c r="J29" s="74">
        <v>0.15345</v>
      </c>
      <c r="K29" s="44">
        <v>845</v>
      </c>
      <c r="L29" s="44">
        <v>173716.60828399999</v>
      </c>
      <c r="M29" s="66">
        <v>0.48283999999999999</v>
      </c>
      <c r="N29" s="43">
        <v>0</v>
      </c>
      <c r="O29" s="44">
        <v>0</v>
      </c>
      <c r="P29" s="74">
        <v>0</v>
      </c>
    </row>
    <row r="30" spans="1:16" s="3" customFormat="1" ht="15" customHeight="1" x14ac:dyDescent="0.25">
      <c r="A30" s="111"/>
      <c r="B30" s="114"/>
      <c r="C30" s="84" t="s">
        <v>56</v>
      </c>
      <c r="D30" s="35">
        <v>2025</v>
      </c>
      <c r="E30" s="55">
        <v>1.0636E-2</v>
      </c>
      <c r="F30" s="35">
        <v>148999.43555600001</v>
      </c>
      <c r="G30" s="68">
        <v>0.12246899999999999</v>
      </c>
      <c r="H30" s="43">
        <v>1564</v>
      </c>
      <c r="I30" s="44">
        <v>132977.00319700001</v>
      </c>
      <c r="J30" s="74">
        <v>6.3298999999999994E-2</v>
      </c>
      <c r="K30" s="35">
        <v>461</v>
      </c>
      <c r="L30" s="35">
        <v>203357.53579200001</v>
      </c>
      <c r="M30" s="68">
        <v>0.32321</v>
      </c>
      <c r="N30" s="43">
        <v>0</v>
      </c>
      <c r="O30" s="44">
        <v>0</v>
      </c>
      <c r="P30" s="74">
        <v>0</v>
      </c>
    </row>
    <row r="31" spans="1:16" s="3" customFormat="1" ht="15" customHeight="1" x14ac:dyDescent="0.25">
      <c r="A31" s="112"/>
      <c r="B31" s="115"/>
      <c r="C31" s="85" t="s">
        <v>9</v>
      </c>
      <c r="D31" s="46">
        <v>149558</v>
      </c>
      <c r="E31" s="54">
        <v>7.5200000000000003E-2</v>
      </c>
      <c r="F31" s="46">
        <v>110334.774529</v>
      </c>
      <c r="G31" s="67">
        <v>0.27705600000000002</v>
      </c>
      <c r="H31" s="87">
        <v>73399</v>
      </c>
      <c r="I31" s="46">
        <v>112422.785815</v>
      </c>
      <c r="J31" s="75">
        <v>0.27106599999999997</v>
      </c>
      <c r="K31" s="46">
        <v>76159</v>
      </c>
      <c r="L31" s="46">
        <v>108322.432713</v>
      </c>
      <c r="M31" s="67">
        <v>0.282829</v>
      </c>
      <c r="N31" s="87">
        <v>0</v>
      </c>
      <c r="O31" s="46">
        <v>0</v>
      </c>
      <c r="P31" s="75">
        <v>0</v>
      </c>
    </row>
    <row r="32" spans="1:16" ht="15" customHeight="1" x14ac:dyDescent="0.25">
      <c r="A32" s="110">
        <v>3</v>
      </c>
      <c r="B32" s="113" t="s">
        <v>58</v>
      </c>
      <c r="C32" s="84" t="s">
        <v>46</v>
      </c>
      <c r="D32" s="44">
        <v>1008</v>
      </c>
      <c r="E32" s="44">
        <v>0</v>
      </c>
      <c r="F32" s="44">
        <v>-4501.9647610000002</v>
      </c>
      <c r="G32" s="66">
        <v>-3.2966000000000002E-2</v>
      </c>
      <c r="H32" s="43">
        <v>425</v>
      </c>
      <c r="I32" s="44">
        <v>-14267.992618</v>
      </c>
      <c r="J32" s="74">
        <v>-9.8119999999999999E-2</v>
      </c>
      <c r="K32" s="44">
        <v>583</v>
      </c>
      <c r="L32" s="44">
        <v>-484.13009099999999</v>
      </c>
      <c r="M32" s="66">
        <v>-1.1931000000000001E-2</v>
      </c>
      <c r="N32" s="43">
        <v>0</v>
      </c>
      <c r="O32" s="44">
        <v>0</v>
      </c>
      <c r="P32" s="74">
        <v>0</v>
      </c>
    </row>
    <row r="33" spans="1:16" ht="15" customHeight="1" x14ac:dyDescent="0.25">
      <c r="A33" s="111"/>
      <c r="B33" s="114"/>
      <c r="C33" s="84" t="s">
        <v>47</v>
      </c>
      <c r="D33" s="44">
        <v>5604</v>
      </c>
      <c r="E33" s="44">
        <v>0</v>
      </c>
      <c r="F33" s="44">
        <v>15740.046501000001</v>
      </c>
      <c r="G33" s="66">
        <v>1.7169E-2</v>
      </c>
      <c r="H33" s="43">
        <v>4278</v>
      </c>
      <c r="I33" s="44">
        <v>-6929.5229250000002</v>
      </c>
      <c r="J33" s="74">
        <v>-7.5106999999999993E-2</v>
      </c>
      <c r="K33" s="44">
        <v>1326</v>
      </c>
      <c r="L33" s="44">
        <v>18270.262265000001</v>
      </c>
      <c r="M33" s="66">
        <v>2.6103000000000001E-2</v>
      </c>
      <c r="N33" s="43">
        <v>0</v>
      </c>
      <c r="O33" s="44">
        <v>0</v>
      </c>
      <c r="P33" s="74">
        <v>0</v>
      </c>
    </row>
    <row r="34" spans="1:16" ht="15" customHeight="1" x14ac:dyDescent="0.25">
      <c r="A34" s="111"/>
      <c r="B34" s="114"/>
      <c r="C34" s="84" t="s">
        <v>48</v>
      </c>
      <c r="D34" s="44">
        <v>24147</v>
      </c>
      <c r="E34" s="44">
        <v>0</v>
      </c>
      <c r="F34" s="44">
        <v>10506.073686</v>
      </c>
      <c r="G34" s="66">
        <v>-6.2851000000000004E-2</v>
      </c>
      <c r="H34" s="43">
        <v>16806</v>
      </c>
      <c r="I34" s="44">
        <v>-12613.211348999999</v>
      </c>
      <c r="J34" s="74">
        <v>-0.13730200000000001</v>
      </c>
      <c r="K34" s="44">
        <v>7341</v>
      </c>
      <c r="L34" s="44">
        <v>18583.522333000001</v>
      </c>
      <c r="M34" s="66">
        <v>-3.6776999999999997E-2</v>
      </c>
      <c r="N34" s="43">
        <v>0</v>
      </c>
      <c r="O34" s="44">
        <v>0</v>
      </c>
      <c r="P34" s="74">
        <v>0</v>
      </c>
    </row>
    <row r="35" spans="1:16" ht="15" customHeight="1" x14ac:dyDescent="0.25">
      <c r="A35" s="111"/>
      <c r="B35" s="114"/>
      <c r="C35" s="84" t="s">
        <v>49</v>
      </c>
      <c r="D35" s="44">
        <v>8564</v>
      </c>
      <c r="E35" s="44">
        <v>0</v>
      </c>
      <c r="F35" s="44">
        <v>-322.81330200000002</v>
      </c>
      <c r="G35" s="66">
        <v>-7.0930000000000007E-2</v>
      </c>
      <c r="H35" s="43">
        <v>9609</v>
      </c>
      <c r="I35" s="44">
        <v>-30835.411490999999</v>
      </c>
      <c r="J35" s="74">
        <v>-0.14762400000000001</v>
      </c>
      <c r="K35" s="44">
        <v>-1045</v>
      </c>
      <c r="L35" s="44">
        <v>10272.872453</v>
      </c>
      <c r="M35" s="66">
        <v>-5.4439000000000001E-2</v>
      </c>
      <c r="N35" s="43">
        <v>0</v>
      </c>
      <c r="O35" s="44">
        <v>0</v>
      </c>
      <c r="P35" s="74">
        <v>0</v>
      </c>
    </row>
    <row r="36" spans="1:16" ht="15" customHeight="1" x14ac:dyDescent="0.25">
      <c r="A36" s="111"/>
      <c r="B36" s="114"/>
      <c r="C36" s="84" t="s">
        <v>50</v>
      </c>
      <c r="D36" s="44">
        <v>-205</v>
      </c>
      <c r="E36" s="44">
        <v>0</v>
      </c>
      <c r="F36" s="44">
        <v>-1191.679815</v>
      </c>
      <c r="G36" s="66">
        <v>-0.136406</v>
      </c>
      <c r="H36" s="43">
        <v>3657</v>
      </c>
      <c r="I36" s="44">
        <v>-35853.560511999996</v>
      </c>
      <c r="J36" s="74">
        <v>-0.207318</v>
      </c>
      <c r="K36" s="44">
        <v>-3862</v>
      </c>
      <c r="L36" s="44">
        <v>11378.756681000001</v>
      </c>
      <c r="M36" s="66">
        <v>-0.11790399999999999</v>
      </c>
      <c r="N36" s="43">
        <v>0</v>
      </c>
      <c r="O36" s="44">
        <v>0</v>
      </c>
      <c r="P36" s="74">
        <v>0</v>
      </c>
    </row>
    <row r="37" spans="1:16" ht="15" customHeight="1" x14ac:dyDescent="0.25">
      <c r="A37" s="111"/>
      <c r="B37" s="114"/>
      <c r="C37" s="84" t="s">
        <v>51</v>
      </c>
      <c r="D37" s="44">
        <v>-1388</v>
      </c>
      <c r="E37" s="44">
        <v>0</v>
      </c>
      <c r="F37" s="44">
        <v>-1137.9642409999999</v>
      </c>
      <c r="G37" s="66">
        <v>-0.191414</v>
      </c>
      <c r="H37" s="43">
        <v>1786</v>
      </c>
      <c r="I37" s="44">
        <v>-28318.896521999999</v>
      </c>
      <c r="J37" s="74">
        <v>-0.236564</v>
      </c>
      <c r="K37" s="44">
        <v>-3174</v>
      </c>
      <c r="L37" s="44">
        <v>10165.424577</v>
      </c>
      <c r="M37" s="66">
        <v>-0.16228000000000001</v>
      </c>
      <c r="N37" s="43">
        <v>0</v>
      </c>
      <c r="O37" s="44">
        <v>0</v>
      </c>
      <c r="P37" s="74">
        <v>0</v>
      </c>
    </row>
    <row r="38" spans="1:16" s="3" customFormat="1" ht="15" customHeight="1" x14ac:dyDescent="0.25">
      <c r="A38" s="111"/>
      <c r="B38" s="114"/>
      <c r="C38" s="84" t="s">
        <v>52</v>
      </c>
      <c r="D38" s="35">
        <v>-2631</v>
      </c>
      <c r="E38" s="35">
        <v>0</v>
      </c>
      <c r="F38" s="35">
        <v>65.672967999999997</v>
      </c>
      <c r="G38" s="68">
        <v>-0.23857900000000001</v>
      </c>
      <c r="H38" s="43">
        <v>668</v>
      </c>
      <c r="I38" s="44">
        <v>-16951.903274</v>
      </c>
      <c r="J38" s="74">
        <v>-0.22207099999999999</v>
      </c>
      <c r="K38" s="35">
        <v>-3299</v>
      </c>
      <c r="L38" s="35">
        <v>7495.9111599999997</v>
      </c>
      <c r="M38" s="68">
        <v>-0.218528</v>
      </c>
      <c r="N38" s="43">
        <v>0</v>
      </c>
      <c r="O38" s="44">
        <v>0</v>
      </c>
      <c r="P38" s="74">
        <v>0</v>
      </c>
    </row>
    <row r="39" spans="1:16" ht="15" customHeight="1" x14ac:dyDescent="0.25">
      <c r="A39" s="111"/>
      <c r="B39" s="114"/>
      <c r="C39" s="84" t="s">
        <v>53</v>
      </c>
      <c r="D39" s="44">
        <v>-2447</v>
      </c>
      <c r="E39" s="44">
        <v>0</v>
      </c>
      <c r="F39" s="44">
        <v>-1637.3739270000001</v>
      </c>
      <c r="G39" s="66">
        <v>-0.23419400000000001</v>
      </c>
      <c r="H39" s="43">
        <v>243</v>
      </c>
      <c r="I39" s="44">
        <v>-12855.283097</v>
      </c>
      <c r="J39" s="74">
        <v>-0.14762700000000001</v>
      </c>
      <c r="K39" s="44">
        <v>-2690</v>
      </c>
      <c r="L39" s="44">
        <v>4612.0091160000002</v>
      </c>
      <c r="M39" s="66">
        <v>-0.225187</v>
      </c>
      <c r="N39" s="43">
        <v>0</v>
      </c>
      <c r="O39" s="44">
        <v>0</v>
      </c>
      <c r="P39" s="74">
        <v>0</v>
      </c>
    </row>
    <row r="40" spans="1:16" ht="15" customHeight="1" x14ac:dyDescent="0.25">
      <c r="A40" s="111"/>
      <c r="B40" s="114"/>
      <c r="C40" s="84" t="s">
        <v>54</v>
      </c>
      <c r="D40" s="44">
        <v>-3818</v>
      </c>
      <c r="E40" s="44">
        <v>0</v>
      </c>
      <c r="F40" s="44">
        <v>6853.5595030000004</v>
      </c>
      <c r="G40" s="66">
        <v>-0.27954400000000001</v>
      </c>
      <c r="H40" s="43">
        <v>-707</v>
      </c>
      <c r="I40" s="44">
        <v>1994.3264389999999</v>
      </c>
      <c r="J40" s="74">
        <v>-9.4243999999999994E-2</v>
      </c>
      <c r="K40" s="44">
        <v>-3111</v>
      </c>
      <c r="L40" s="44">
        <v>12068.187266000001</v>
      </c>
      <c r="M40" s="66">
        <v>-0.31135200000000002</v>
      </c>
      <c r="N40" s="43">
        <v>0</v>
      </c>
      <c r="O40" s="44">
        <v>0</v>
      </c>
      <c r="P40" s="74">
        <v>0</v>
      </c>
    </row>
    <row r="41" spans="1:16" ht="15" customHeight="1" x14ac:dyDescent="0.25">
      <c r="A41" s="111"/>
      <c r="B41" s="114"/>
      <c r="C41" s="84" t="s">
        <v>55</v>
      </c>
      <c r="D41" s="44">
        <v>-4021</v>
      </c>
      <c r="E41" s="44">
        <v>0</v>
      </c>
      <c r="F41" s="44">
        <v>4291.831236</v>
      </c>
      <c r="G41" s="66">
        <v>-0.28039900000000001</v>
      </c>
      <c r="H41" s="43">
        <v>-1309</v>
      </c>
      <c r="I41" s="44">
        <v>4622.5851220000004</v>
      </c>
      <c r="J41" s="74">
        <v>-7.5496999999999995E-2</v>
      </c>
      <c r="K41" s="44">
        <v>-2712</v>
      </c>
      <c r="L41" s="44">
        <v>9994.0624979999993</v>
      </c>
      <c r="M41" s="66">
        <v>-0.33385900000000002</v>
      </c>
      <c r="N41" s="43">
        <v>0</v>
      </c>
      <c r="O41" s="44">
        <v>0</v>
      </c>
      <c r="P41" s="74">
        <v>0</v>
      </c>
    </row>
    <row r="42" spans="1:16" s="3" customFormat="1" ht="15" customHeight="1" x14ac:dyDescent="0.25">
      <c r="A42" s="111"/>
      <c r="B42" s="114"/>
      <c r="C42" s="84" t="s">
        <v>56</v>
      </c>
      <c r="D42" s="35">
        <v>-7191</v>
      </c>
      <c r="E42" s="35">
        <v>0</v>
      </c>
      <c r="F42" s="35">
        <v>-47592.780177000001</v>
      </c>
      <c r="G42" s="68">
        <v>-0.300925</v>
      </c>
      <c r="H42" s="43">
        <v>-1616</v>
      </c>
      <c r="I42" s="44">
        <v>-36708.222371999997</v>
      </c>
      <c r="J42" s="74">
        <v>-2.6637999999999998E-2</v>
      </c>
      <c r="K42" s="35">
        <v>-5575</v>
      </c>
      <c r="L42" s="35">
        <v>-7410.3308219999999</v>
      </c>
      <c r="M42" s="68">
        <v>-0.275862</v>
      </c>
      <c r="N42" s="43">
        <v>0</v>
      </c>
      <c r="O42" s="44">
        <v>0</v>
      </c>
      <c r="P42" s="74">
        <v>0</v>
      </c>
    </row>
    <row r="43" spans="1:16" s="3" customFormat="1" ht="15" customHeight="1" x14ac:dyDescent="0.25">
      <c r="A43" s="112"/>
      <c r="B43" s="115"/>
      <c r="C43" s="85" t="s">
        <v>9</v>
      </c>
      <c r="D43" s="46">
        <v>17622</v>
      </c>
      <c r="E43" s="46">
        <v>0</v>
      </c>
      <c r="F43" s="46">
        <v>-11463.007545</v>
      </c>
      <c r="G43" s="67">
        <v>-0.198462</v>
      </c>
      <c r="H43" s="87">
        <v>33840</v>
      </c>
      <c r="I43" s="46">
        <v>-31640.608141000001</v>
      </c>
      <c r="J43" s="75">
        <v>-0.183445</v>
      </c>
      <c r="K43" s="46">
        <v>-16218</v>
      </c>
      <c r="L43" s="46">
        <v>-3940.4506270000002</v>
      </c>
      <c r="M43" s="67">
        <v>-0.201685</v>
      </c>
      <c r="N43" s="87">
        <v>0</v>
      </c>
      <c r="O43" s="46">
        <v>0</v>
      </c>
      <c r="P43" s="75">
        <v>0</v>
      </c>
    </row>
    <row r="44" spans="1:16" ht="15" customHeight="1" x14ac:dyDescent="0.25">
      <c r="A44" s="110">
        <v>4</v>
      </c>
      <c r="B44" s="113" t="s">
        <v>59</v>
      </c>
      <c r="C44" s="84" t="s">
        <v>46</v>
      </c>
      <c r="D44" s="44">
        <v>9</v>
      </c>
      <c r="E44" s="53">
        <v>3.2929999999999999E-3</v>
      </c>
      <c r="F44" s="44">
        <v>103680.88888899999</v>
      </c>
      <c r="G44" s="66">
        <v>0.222222</v>
      </c>
      <c r="H44" s="43">
        <v>5</v>
      </c>
      <c r="I44" s="44">
        <v>100649.8</v>
      </c>
      <c r="J44" s="74">
        <v>0.2</v>
      </c>
      <c r="K44" s="44">
        <v>4</v>
      </c>
      <c r="L44" s="44">
        <v>107469.75</v>
      </c>
      <c r="M44" s="66">
        <v>0.25</v>
      </c>
      <c r="N44" s="43">
        <v>0</v>
      </c>
      <c r="O44" s="44">
        <v>0</v>
      </c>
      <c r="P44" s="74">
        <v>0</v>
      </c>
    </row>
    <row r="45" spans="1:16" ht="15" customHeight="1" x14ac:dyDescent="0.25">
      <c r="A45" s="111"/>
      <c r="B45" s="114"/>
      <c r="C45" s="84" t="s">
        <v>47</v>
      </c>
      <c r="D45" s="44">
        <v>1278</v>
      </c>
      <c r="E45" s="53">
        <v>3.9964E-2</v>
      </c>
      <c r="F45" s="44">
        <v>92317.428795</v>
      </c>
      <c r="G45" s="66">
        <v>0.22848199999999999</v>
      </c>
      <c r="H45" s="43">
        <v>372</v>
      </c>
      <c r="I45" s="44">
        <v>99084.642473</v>
      </c>
      <c r="J45" s="74">
        <v>0.23924699999999999</v>
      </c>
      <c r="K45" s="44">
        <v>906</v>
      </c>
      <c r="L45" s="44">
        <v>89538.837748000005</v>
      </c>
      <c r="M45" s="66">
        <v>0.22406200000000001</v>
      </c>
      <c r="N45" s="43">
        <v>0</v>
      </c>
      <c r="O45" s="44">
        <v>0</v>
      </c>
      <c r="P45" s="74">
        <v>0</v>
      </c>
    </row>
    <row r="46" spans="1:16" ht="15" customHeight="1" x14ac:dyDescent="0.25">
      <c r="A46" s="111"/>
      <c r="B46" s="114"/>
      <c r="C46" s="84" t="s">
        <v>48</v>
      </c>
      <c r="D46" s="44">
        <v>12227</v>
      </c>
      <c r="E46" s="53">
        <v>6.2828999999999996E-2</v>
      </c>
      <c r="F46" s="44">
        <v>110211.982334</v>
      </c>
      <c r="G46" s="66">
        <v>0.30146400000000001</v>
      </c>
      <c r="H46" s="43">
        <v>6057</v>
      </c>
      <c r="I46" s="44">
        <v>113610.94865400001</v>
      </c>
      <c r="J46" s="74">
        <v>0.254581</v>
      </c>
      <c r="K46" s="44">
        <v>6170</v>
      </c>
      <c r="L46" s="44">
        <v>106875.266126</v>
      </c>
      <c r="M46" s="66">
        <v>0.34748800000000002</v>
      </c>
      <c r="N46" s="43">
        <v>0</v>
      </c>
      <c r="O46" s="44">
        <v>0</v>
      </c>
      <c r="P46" s="74">
        <v>0</v>
      </c>
    </row>
    <row r="47" spans="1:16" ht="15" customHeight="1" x14ac:dyDescent="0.25">
      <c r="A47" s="111"/>
      <c r="B47" s="114"/>
      <c r="C47" s="84" t="s">
        <v>49</v>
      </c>
      <c r="D47" s="44">
        <v>28296</v>
      </c>
      <c r="E47" s="53">
        <v>8.4687999999999999E-2</v>
      </c>
      <c r="F47" s="44">
        <v>131356.009471</v>
      </c>
      <c r="G47" s="66">
        <v>0.52544500000000005</v>
      </c>
      <c r="H47" s="43">
        <v>14653</v>
      </c>
      <c r="I47" s="44">
        <v>134533.18214700001</v>
      </c>
      <c r="J47" s="74">
        <v>0.444073</v>
      </c>
      <c r="K47" s="44">
        <v>13643</v>
      </c>
      <c r="L47" s="44">
        <v>127943.62867400001</v>
      </c>
      <c r="M47" s="66">
        <v>0.612842</v>
      </c>
      <c r="N47" s="43">
        <v>0</v>
      </c>
      <c r="O47" s="44">
        <v>0</v>
      </c>
      <c r="P47" s="74">
        <v>0</v>
      </c>
    </row>
    <row r="48" spans="1:16" ht="15" customHeight="1" x14ac:dyDescent="0.25">
      <c r="A48" s="111"/>
      <c r="B48" s="114"/>
      <c r="C48" s="84" t="s">
        <v>50</v>
      </c>
      <c r="D48" s="44">
        <v>23279</v>
      </c>
      <c r="E48" s="53">
        <v>7.5873999999999997E-2</v>
      </c>
      <c r="F48" s="44">
        <v>162191.754457</v>
      </c>
      <c r="G48" s="66">
        <v>0.82675399999999999</v>
      </c>
      <c r="H48" s="43">
        <v>11611</v>
      </c>
      <c r="I48" s="44">
        <v>166062.74041900001</v>
      </c>
      <c r="J48" s="74">
        <v>0.72336599999999995</v>
      </c>
      <c r="K48" s="44">
        <v>11668</v>
      </c>
      <c r="L48" s="44">
        <v>158339.67886499999</v>
      </c>
      <c r="M48" s="66">
        <v>0.92963700000000005</v>
      </c>
      <c r="N48" s="43">
        <v>0</v>
      </c>
      <c r="O48" s="44">
        <v>0</v>
      </c>
      <c r="P48" s="74">
        <v>0</v>
      </c>
    </row>
    <row r="49" spans="1:16" ht="15" customHeight="1" x14ac:dyDescent="0.25">
      <c r="A49" s="111"/>
      <c r="B49" s="114"/>
      <c r="C49" s="84" t="s">
        <v>51</v>
      </c>
      <c r="D49" s="44">
        <v>16072</v>
      </c>
      <c r="E49" s="53">
        <v>6.1463999999999998E-2</v>
      </c>
      <c r="F49" s="44">
        <v>172894.73295199999</v>
      </c>
      <c r="G49" s="66">
        <v>1.036896</v>
      </c>
      <c r="H49" s="43">
        <v>7253</v>
      </c>
      <c r="I49" s="44">
        <v>171077.77374900001</v>
      </c>
      <c r="J49" s="74">
        <v>0.81579999999999997</v>
      </c>
      <c r="K49" s="44">
        <v>8819</v>
      </c>
      <c r="L49" s="44">
        <v>174389.05261399999</v>
      </c>
      <c r="M49" s="66">
        <v>1.2187319999999999</v>
      </c>
      <c r="N49" s="43">
        <v>0</v>
      </c>
      <c r="O49" s="44">
        <v>0</v>
      </c>
      <c r="P49" s="74">
        <v>0</v>
      </c>
    </row>
    <row r="50" spans="1:16" s="3" customFormat="1" ht="15" customHeight="1" x14ac:dyDescent="0.25">
      <c r="A50" s="111"/>
      <c r="B50" s="114"/>
      <c r="C50" s="84" t="s">
        <v>52</v>
      </c>
      <c r="D50" s="35">
        <v>10588</v>
      </c>
      <c r="E50" s="55">
        <v>4.7144999999999999E-2</v>
      </c>
      <c r="F50" s="35">
        <v>174604.295901</v>
      </c>
      <c r="G50" s="68">
        <v>1.106347</v>
      </c>
      <c r="H50" s="43">
        <v>4299</v>
      </c>
      <c r="I50" s="44">
        <v>170061.993254</v>
      </c>
      <c r="J50" s="74">
        <v>0.82507600000000003</v>
      </c>
      <c r="K50" s="35">
        <v>6289</v>
      </c>
      <c r="L50" s="35">
        <v>177709.29814</v>
      </c>
      <c r="M50" s="68">
        <v>1.2986169999999999</v>
      </c>
      <c r="N50" s="43">
        <v>0</v>
      </c>
      <c r="O50" s="44">
        <v>0</v>
      </c>
      <c r="P50" s="74">
        <v>0</v>
      </c>
    </row>
    <row r="51" spans="1:16" ht="15" customHeight="1" x14ac:dyDescent="0.25">
      <c r="A51" s="111"/>
      <c r="B51" s="114"/>
      <c r="C51" s="84" t="s">
        <v>53</v>
      </c>
      <c r="D51" s="44">
        <v>6616</v>
      </c>
      <c r="E51" s="53">
        <v>3.7242999999999998E-2</v>
      </c>
      <c r="F51" s="44">
        <v>171085.392987</v>
      </c>
      <c r="G51" s="66">
        <v>1.008464</v>
      </c>
      <c r="H51" s="43">
        <v>2593</v>
      </c>
      <c r="I51" s="44">
        <v>161284.183185</v>
      </c>
      <c r="J51" s="74">
        <v>0.63092899999999996</v>
      </c>
      <c r="K51" s="44">
        <v>4023</v>
      </c>
      <c r="L51" s="44">
        <v>177402.702709</v>
      </c>
      <c r="M51" s="66">
        <v>1.2518020000000001</v>
      </c>
      <c r="N51" s="43">
        <v>0</v>
      </c>
      <c r="O51" s="44">
        <v>0</v>
      </c>
      <c r="P51" s="74">
        <v>0</v>
      </c>
    </row>
    <row r="52" spans="1:16" ht="15" customHeight="1" x14ac:dyDescent="0.25">
      <c r="A52" s="111"/>
      <c r="B52" s="114"/>
      <c r="C52" s="84" t="s">
        <v>54</v>
      </c>
      <c r="D52" s="44">
        <v>3525</v>
      </c>
      <c r="E52" s="53">
        <v>2.3411999999999999E-2</v>
      </c>
      <c r="F52" s="44">
        <v>185326.87631200001</v>
      </c>
      <c r="G52" s="66">
        <v>0.90042599999999995</v>
      </c>
      <c r="H52" s="43">
        <v>1287</v>
      </c>
      <c r="I52" s="44">
        <v>172571.63947200001</v>
      </c>
      <c r="J52" s="74">
        <v>0.50349699999999997</v>
      </c>
      <c r="K52" s="44">
        <v>2238</v>
      </c>
      <c r="L52" s="44">
        <v>192661.99240399999</v>
      </c>
      <c r="M52" s="66">
        <v>1.1286860000000001</v>
      </c>
      <c r="N52" s="43">
        <v>0</v>
      </c>
      <c r="O52" s="44">
        <v>0</v>
      </c>
      <c r="P52" s="74">
        <v>0</v>
      </c>
    </row>
    <row r="53" spans="1:16" ht="15" customHeight="1" x14ac:dyDescent="0.25">
      <c r="A53" s="111"/>
      <c r="B53" s="114"/>
      <c r="C53" s="84" t="s">
        <v>55</v>
      </c>
      <c r="D53" s="44">
        <v>1569</v>
      </c>
      <c r="E53" s="53">
        <v>1.3778E-2</v>
      </c>
      <c r="F53" s="44">
        <v>191194.63033799999</v>
      </c>
      <c r="G53" s="66">
        <v>0.70363299999999995</v>
      </c>
      <c r="H53" s="43">
        <v>564</v>
      </c>
      <c r="I53" s="44">
        <v>165499.593972</v>
      </c>
      <c r="J53" s="74">
        <v>0.22695000000000001</v>
      </c>
      <c r="K53" s="44">
        <v>1005</v>
      </c>
      <c r="L53" s="44">
        <v>205614.53134300001</v>
      </c>
      <c r="M53" s="66">
        <v>0.97114400000000001</v>
      </c>
      <c r="N53" s="43">
        <v>0</v>
      </c>
      <c r="O53" s="44">
        <v>0</v>
      </c>
      <c r="P53" s="74">
        <v>0</v>
      </c>
    </row>
    <row r="54" spans="1:16" s="3" customFormat="1" ht="15" customHeight="1" x14ac:dyDescent="0.25">
      <c r="A54" s="111"/>
      <c r="B54" s="114"/>
      <c r="C54" s="84" t="s">
        <v>56</v>
      </c>
      <c r="D54" s="35">
        <v>724</v>
      </c>
      <c r="E54" s="55">
        <v>3.803E-3</v>
      </c>
      <c r="F54" s="35">
        <v>217141.805249</v>
      </c>
      <c r="G54" s="68">
        <v>0.429558</v>
      </c>
      <c r="H54" s="43">
        <v>327</v>
      </c>
      <c r="I54" s="44">
        <v>203458.189602</v>
      </c>
      <c r="J54" s="74">
        <v>0.15290500000000001</v>
      </c>
      <c r="K54" s="35">
        <v>397</v>
      </c>
      <c r="L54" s="35">
        <v>228412.69269500001</v>
      </c>
      <c r="M54" s="68">
        <v>0.65743099999999999</v>
      </c>
      <c r="N54" s="43">
        <v>0</v>
      </c>
      <c r="O54" s="44">
        <v>0</v>
      </c>
      <c r="P54" s="74">
        <v>0</v>
      </c>
    </row>
    <row r="55" spans="1:16" s="3" customFormat="1" ht="15" customHeight="1" x14ac:dyDescent="0.25">
      <c r="A55" s="112"/>
      <c r="B55" s="115"/>
      <c r="C55" s="85" t="s">
        <v>9</v>
      </c>
      <c r="D55" s="46">
        <v>104183</v>
      </c>
      <c r="E55" s="54">
        <v>5.2385000000000001E-2</v>
      </c>
      <c r="F55" s="46">
        <v>151933.001353</v>
      </c>
      <c r="G55" s="67">
        <v>0.74612900000000004</v>
      </c>
      <c r="H55" s="87">
        <v>49021</v>
      </c>
      <c r="I55" s="46">
        <v>150896.130985</v>
      </c>
      <c r="J55" s="75">
        <v>0.58064899999999997</v>
      </c>
      <c r="K55" s="46">
        <v>55162</v>
      </c>
      <c r="L55" s="46">
        <v>152854.44042999999</v>
      </c>
      <c r="M55" s="67">
        <v>0.89318699999999995</v>
      </c>
      <c r="N55" s="87">
        <v>0</v>
      </c>
      <c r="O55" s="46">
        <v>0</v>
      </c>
      <c r="P55" s="75">
        <v>0</v>
      </c>
    </row>
    <row r="56" spans="1:16" ht="15" customHeight="1" x14ac:dyDescent="0.25">
      <c r="A56" s="110">
        <v>5</v>
      </c>
      <c r="B56" s="113" t="s">
        <v>60</v>
      </c>
      <c r="C56" s="84" t="s">
        <v>46</v>
      </c>
      <c r="D56" s="44">
        <v>2733</v>
      </c>
      <c r="E56" s="53">
        <v>1</v>
      </c>
      <c r="F56" s="44">
        <v>54037.796926000003</v>
      </c>
      <c r="G56" s="66">
        <v>0.10281700000000001</v>
      </c>
      <c r="H56" s="43">
        <v>1199</v>
      </c>
      <c r="I56" s="44">
        <v>56234.095078999999</v>
      </c>
      <c r="J56" s="74">
        <v>0.130108</v>
      </c>
      <c r="K56" s="44">
        <v>1534</v>
      </c>
      <c r="L56" s="44">
        <v>52321.133637999999</v>
      </c>
      <c r="M56" s="66">
        <v>8.1486000000000003E-2</v>
      </c>
      <c r="N56" s="43">
        <v>0</v>
      </c>
      <c r="O56" s="44">
        <v>0</v>
      </c>
      <c r="P56" s="74">
        <v>0</v>
      </c>
    </row>
    <row r="57" spans="1:16" ht="15" customHeight="1" x14ac:dyDescent="0.25">
      <c r="A57" s="111"/>
      <c r="B57" s="114"/>
      <c r="C57" s="84" t="s">
        <v>47</v>
      </c>
      <c r="D57" s="44">
        <v>31979</v>
      </c>
      <c r="E57" s="53">
        <v>1</v>
      </c>
      <c r="F57" s="44">
        <v>77256.010850999999</v>
      </c>
      <c r="G57" s="66">
        <v>0.101285</v>
      </c>
      <c r="H57" s="43">
        <v>10128</v>
      </c>
      <c r="I57" s="44">
        <v>90845.817536000002</v>
      </c>
      <c r="J57" s="74">
        <v>0.14830199999999999</v>
      </c>
      <c r="K57" s="44">
        <v>21851</v>
      </c>
      <c r="L57" s="44">
        <v>70957.097204000005</v>
      </c>
      <c r="M57" s="66">
        <v>7.9492999999999994E-2</v>
      </c>
      <c r="N57" s="43">
        <v>0</v>
      </c>
      <c r="O57" s="44">
        <v>0</v>
      </c>
      <c r="P57" s="74">
        <v>0</v>
      </c>
    </row>
    <row r="58" spans="1:16" ht="15" customHeight="1" x14ac:dyDescent="0.25">
      <c r="A58" s="111"/>
      <c r="B58" s="114"/>
      <c r="C58" s="84" t="s">
        <v>48</v>
      </c>
      <c r="D58" s="44">
        <v>194608</v>
      </c>
      <c r="E58" s="53">
        <v>1</v>
      </c>
      <c r="F58" s="44">
        <v>91856.514974000005</v>
      </c>
      <c r="G58" s="66">
        <v>0.146006</v>
      </c>
      <c r="H58" s="43">
        <v>79125</v>
      </c>
      <c r="I58" s="44">
        <v>104104.33739</v>
      </c>
      <c r="J58" s="74">
        <v>0.16064500000000001</v>
      </c>
      <c r="K58" s="44">
        <v>115483</v>
      </c>
      <c r="L58" s="44">
        <v>83464.726150000002</v>
      </c>
      <c r="M58" s="66">
        <v>0.13597699999999999</v>
      </c>
      <c r="N58" s="43">
        <v>0</v>
      </c>
      <c r="O58" s="44">
        <v>0</v>
      </c>
      <c r="P58" s="74">
        <v>0</v>
      </c>
    </row>
    <row r="59" spans="1:16" ht="15" customHeight="1" x14ac:dyDescent="0.25">
      <c r="A59" s="111"/>
      <c r="B59" s="114"/>
      <c r="C59" s="84" t="s">
        <v>49</v>
      </c>
      <c r="D59" s="44">
        <v>334122</v>
      </c>
      <c r="E59" s="53">
        <v>1</v>
      </c>
      <c r="F59" s="44">
        <v>111435.831535</v>
      </c>
      <c r="G59" s="66">
        <v>0.33867000000000003</v>
      </c>
      <c r="H59" s="43">
        <v>134484</v>
      </c>
      <c r="I59" s="44">
        <v>129796.472934</v>
      </c>
      <c r="J59" s="74">
        <v>0.36581999999999998</v>
      </c>
      <c r="K59" s="44">
        <v>199638</v>
      </c>
      <c r="L59" s="44">
        <v>99067.382152000006</v>
      </c>
      <c r="M59" s="66">
        <v>0.32038</v>
      </c>
      <c r="N59" s="43">
        <v>0</v>
      </c>
      <c r="O59" s="44">
        <v>0</v>
      </c>
      <c r="P59" s="74">
        <v>0</v>
      </c>
    </row>
    <row r="60" spans="1:16" ht="15" customHeight="1" x14ac:dyDescent="0.25">
      <c r="A60" s="111"/>
      <c r="B60" s="114"/>
      <c r="C60" s="84" t="s">
        <v>50</v>
      </c>
      <c r="D60" s="44">
        <v>306813</v>
      </c>
      <c r="E60" s="53">
        <v>1</v>
      </c>
      <c r="F60" s="44">
        <v>139900.69956000001</v>
      </c>
      <c r="G60" s="66">
        <v>0.65513500000000002</v>
      </c>
      <c r="H60" s="43">
        <v>119228</v>
      </c>
      <c r="I60" s="44">
        <v>162755.80653</v>
      </c>
      <c r="J60" s="74">
        <v>0.63473299999999999</v>
      </c>
      <c r="K60" s="44">
        <v>187585</v>
      </c>
      <c r="L60" s="44">
        <v>125374.11857599999</v>
      </c>
      <c r="M60" s="66">
        <v>0.66810199999999997</v>
      </c>
      <c r="N60" s="43">
        <v>0</v>
      </c>
      <c r="O60" s="44">
        <v>0</v>
      </c>
      <c r="P60" s="74">
        <v>0</v>
      </c>
    </row>
    <row r="61" spans="1:16" ht="15" customHeight="1" x14ac:dyDescent="0.25">
      <c r="A61" s="111"/>
      <c r="B61" s="114"/>
      <c r="C61" s="84" t="s">
        <v>51</v>
      </c>
      <c r="D61" s="44">
        <v>261487</v>
      </c>
      <c r="E61" s="53">
        <v>1</v>
      </c>
      <c r="F61" s="44">
        <v>157944.86447100001</v>
      </c>
      <c r="G61" s="66">
        <v>0.94177900000000003</v>
      </c>
      <c r="H61" s="43">
        <v>99571</v>
      </c>
      <c r="I61" s="44">
        <v>172639.154041</v>
      </c>
      <c r="J61" s="74">
        <v>0.78511799999999998</v>
      </c>
      <c r="K61" s="44">
        <v>161916</v>
      </c>
      <c r="L61" s="44">
        <v>148908.54251</v>
      </c>
      <c r="M61" s="66">
        <v>1.038119</v>
      </c>
      <c r="N61" s="43">
        <v>0</v>
      </c>
      <c r="O61" s="44">
        <v>0</v>
      </c>
      <c r="P61" s="74">
        <v>0</v>
      </c>
    </row>
    <row r="62" spans="1:16" s="3" customFormat="1" ht="15" customHeight="1" x14ac:dyDescent="0.25">
      <c r="A62" s="111"/>
      <c r="B62" s="114"/>
      <c r="C62" s="84" t="s">
        <v>52</v>
      </c>
      <c r="D62" s="35">
        <v>224584</v>
      </c>
      <c r="E62" s="55">
        <v>1</v>
      </c>
      <c r="F62" s="35">
        <v>167797.223199</v>
      </c>
      <c r="G62" s="68">
        <v>1.090287</v>
      </c>
      <c r="H62" s="43">
        <v>85012</v>
      </c>
      <c r="I62" s="44">
        <v>172938.89723800001</v>
      </c>
      <c r="J62" s="74">
        <v>0.81046200000000002</v>
      </c>
      <c r="K62" s="35">
        <v>139572</v>
      </c>
      <c r="L62" s="35">
        <v>164665.47762399999</v>
      </c>
      <c r="M62" s="68">
        <v>1.260726</v>
      </c>
      <c r="N62" s="43">
        <v>0</v>
      </c>
      <c r="O62" s="44">
        <v>0</v>
      </c>
      <c r="P62" s="74">
        <v>0</v>
      </c>
    </row>
    <row r="63" spans="1:16" ht="15" customHeight="1" x14ac:dyDescent="0.25">
      <c r="A63" s="111"/>
      <c r="B63" s="114"/>
      <c r="C63" s="84" t="s">
        <v>53</v>
      </c>
      <c r="D63" s="44">
        <v>177644</v>
      </c>
      <c r="E63" s="53">
        <v>1</v>
      </c>
      <c r="F63" s="44">
        <v>171944.68379499999</v>
      </c>
      <c r="G63" s="66">
        <v>1.0950500000000001</v>
      </c>
      <c r="H63" s="43">
        <v>66701</v>
      </c>
      <c r="I63" s="44">
        <v>167805.51015700001</v>
      </c>
      <c r="J63" s="74">
        <v>0.71270299999999998</v>
      </c>
      <c r="K63" s="44">
        <v>110943</v>
      </c>
      <c r="L63" s="44">
        <v>174433.23215500001</v>
      </c>
      <c r="M63" s="66">
        <v>1.324924</v>
      </c>
      <c r="N63" s="43">
        <v>0</v>
      </c>
      <c r="O63" s="44">
        <v>0</v>
      </c>
      <c r="P63" s="74">
        <v>0</v>
      </c>
    </row>
    <row r="64" spans="1:16" ht="15" customHeight="1" x14ac:dyDescent="0.25">
      <c r="A64" s="111"/>
      <c r="B64" s="114"/>
      <c r="C64" s="84" t="s">
        <v>54</v>
      </c>
      <c r="D64" s="44">
        <v>150562</v>
      </c>
      <c r="E64" s="53">
        <v>1</v>
      </c>
      <c r="F64" s="44">
        <v>175018.78204300001</v>
      </c>
      <c r="G64" s="66">
        <v>0.95451699999999995</v>
      </c>
      <c r="H64" s="43">
        <v>56415</v>
      </c>
      <c r="I64" s="44">
        <v>163044.74698200001</v>
      </c>
      <c r="J64" s="74">
        <v>0.51025399999999999</v>
      </c>
      <c r="K64" s="44">
        <v>94147</v>
      </c>
      <c r="L64" s="44">
        <v>182193.893178</v>
      </c>
      <c r="M64" s="66">
        <v>1.220729</v>
      </c>
      <c r="N64" s="43">
        <v>0</v>
      </c>
      <c r="O64" s="44">
        <v>0</v>
      </c>
      <c r="P64" s="74">
        <v>0</v>
      </c>
    </row>
    <row r="65" spans="1:16" ht="15" customHeight="1" x14ac:dyDescent="0.25">
      <c r="A65" s="111"/>
      <c r="B65" s="114"/>
      <c r="C65" s="84" t="s">
        <v>55</v>
      </c>
      <c r="D65" s="44">
        <v>113878</v>
      </c>
      <c r="E65" s="53">
        <v>1</v>
      </c>
      <c r="F65" s="44">
        <v>177658.630087</v>
      </c>
      <c r="G65" s="66">
        <v>0.73780699999999999</v>
      </c>
      <c r="H65" s="43">
        <v>43347</v>
      </c>
      <c r="I65" s="44">
        <v>160114.358687</v>
      </c>
      <c r="J65" s="74">
        <v>0.30901800000000001</v>
      </c>
      <c r="K65" s="44">
        <v>70531</v>
      </c>
      <c r="L65" s="44">
        <v>188441.002836</v>
      </c>
      <c r="M65" s="66">
        <v>1.001333</v>
      </c>
      <c r="N65" s="43">
        <v>0</v>
      </c>
      <c r="O65" s="44">
        <v>0</v>
      </c>
      <c r="P65" s="74">
        <v>0</v>
      </c>
    </row>
    <row r="66" spans="1:16" s="3" customFormat="1" ht="15" customHeight="1" x14ac:dyDescent="0.25">
      <c r="A66" s="111"/>
      <c r="B66" s="114"/>
      <c r="C66" s="84" t="s">
        <v>56</v>
      </c>
      <c r="D66" s="35">
        <v>190393</v>
      </c>
      <c r="E66" s="55">
        <v>1</v>
      </c>
      <c r="F66" s="35">
        <v>198868.64930399999</v>
      </c>
      <c r="G66" s="68">
        <v>0.43020999999999998</v>
      </c>
      <c r="H66" s="43">
        <v>79328</v>
      </c>
      <c r="I66" s="44">
        <v>167469.15314899999</v>
      </c>
      <c r="J66" s="74">
        <v>9.5577999999999996E-2</v>
      </c>
      <c r="K66" s="35">
        <v>111065</v>
      </c>
      <c r="L66" s="35">
        <v>221295.68960499999</v>
      </c>
      <c r="M66" s="68">
        <v>0.66922099999999995</v>
      </c>
      <c r="N66" s="43">
        <v>0</v>
      </c>
      <c r="O66" s="44">
        <v>0</v>
      </c>
      <c r="P66" s="74">
        <v>0</v>
      </c>
    </row>
    <row r="67" spans="1:16" s="3" customFormat="1" ht="15" customHeight="1" x14ac:dyDescent="0.25">
      <c r="A67" s="112"/>
      <c r="B67" s="115"/>
      <c r="C67" s="85" t="s">
        <v>9</v>
      </c>
      <c r="D67" s="46">
        <v>1988803</v>
      </c>
      <c r="E67" s="54">
        <v>1</v>
      </c>
      <c r="F67" s="46">
        <v>148142.68281900001</v>
      </c>
      <c r="G67" s="67">
        <v>0.67447199999999996</v>
      </c>
      <c r="H67" s="87">
        <v>774538</v>
      </c>
      <c r="I67" s="46">
        <v>153115.19195099999</v>
      </c>
      <c r="J67" s="75">
        <v>0.49528800000000001</v>
      </c>
      <c r="K67" s="46">
        <v>1214265</v>
      </c>
      <c r="L67" s="46">
        <v>144970.88977800001</v>
      </c>
      <c r="M67" s="67">
        <v>0.788767</v>
      </c>
      <c r="N67" s="87">
        <v>0</v>
      </c>
      <c r="O67" s="46">
        <v>0</v>
      </c>
      <c r="P67" s="75">
        <v>0</v>
      </c>
    </row>
    <row r="68" spans="1:16" s="3" customFormat="1" ht="15" customHeight="1" x14ac:dyDescent="0.25">
      <c r="A68" s="78"/>
      <c r="B68" s="79"/>
      <c r="C68" s="81"/>
      <c r="D68" s="45"/>
      <c r="E68" s="76"/>
      <c r="F68" s="45"/>
      <c r="G68" s="77"/>
      <c r="H68" s="45"/>
      <c r="I68" s="45"/>
      <c r="J68" s="77"/>
      <c r="K68" s="45"/>
      <c r="L68" s="45"/>
      <c r="M68" s="77"/>
      <c r="N68" s="45"/>
      <c r="O68" s="45"/>
      <c r="P68" s="77"/>
    </row>
    <row r="69" spans="1:16" s="37" customFormat="1" ht="15" customHeight="1" x14ac:dyDescent="0.25">
      <c r="A69" s="38" t="s">
        <v>2</v>
      </c>
      <c r="C69" s="82"/>
      <c r="D69" s="86">
        <v>44622</v>
      </c>
      <c r="F69" s="60"/>
      <c r="G69" s="69"/>
      <c r="H69" s="60"/>
      <c r="I69" s="60"/>
      <c r="J69" s="69"/>
      <c r="K69" s="60"/>
      <c r="L69" s="60"/>
      <c r="M69" s="69"/>
      <c r="N69" s="60"/>
      <c r="O69" s="60"/>
      <c r="P69" s="69"/>
    </row>
    <row r="70" spans="1:16" ht="15" customHeight="1" x14ac:dyDescent="0.25">
      <c r="A70" s="47"/>
      <c r="B70" s="24"/>
      <c r="C70" s="83"/>
      <c r="D70" s="61"/>
      <c r="E70" s="56"/>
      <c r="F70" s="61"/>
      <c r="G70" s="70"/>
      <c r="H70" s="61"/>
      <c r="I70" s="61"/>
      <c r="J70" s="70"/>
      <c r="K70" s="61"/>
      <c r="L70" s="61"/>
      <c r="M70" s="70"/>
      <c r="N70" s="61"/>
      <c r="O70" s="61"/>
      <c r="P70" s="70"/>
    </row>
    <row r="71" spans="1:16" ht="15" customHeight="1" x14ac:dyDescent="0.25">
      <c r="A71" s="48"/>
      <c r="C71" s="23"/>
      <c r="D71" s="35"/>
      <c r="E71" s="55"/>
      <c r="F71" s="35"/>
      <c r="G71" s="68"/>
      <c r="H71" s="35"/>
      <c r="I71" s="35"/>
      <c r="J71" s="68"/>
      <c r="K71" s="35"/>
      <c r="L71" s="35"/>
      <c r="M71" s="68"/>
      <c r="N71" s="35"/>
      <c r="O71" s="35"/>
      <c r="P71" s="68"/>
    </row>
    <row r="72" spans="1:16" ht="15" customHeight="1" x14ac:dyDescent="0.25">
      <c r="A72" s="48"/>
      <c r="C72" s="23"/>
      <c r="D72" s="35"/>
      <c r="E72" s="55"/>
      <c r="F72" s="35"/>
      <c r="G72" s="68"/>
      <c r="H72" s="35"/>
      <c r="I72" s="35"/>
      <c r="J72" s="68"/>
      <c r="K72" s="35"/>
      <c r="L72" s="35"/>
      <c r="M72" s="68"/>
      <c r="N72" s="35"/>
      <c r="O72" s="35"/>
      <c r="P72" s="68"/>
    </row>
    <row r="73" spans="1:16" ht="15" customHeight="1" x14ac:dyDescent="0.25">
      <c r="A73" s="48"/>
      <c r="C73" s="23"/>
      <c r="D73" s="35"/>
      <c r="E73" s="55"/>
      <c r="F73" s="35"/>
      <c r="G73" s="68"/>
      <c r="H73" s="35"/>
      <c r="I73" s="35"/>
      <c r="J73" s="68"/>
      <c r="K73" s="35"/>
      <c r="L73" s="35"/>
      <c r="M73" s="68"/>
      <c r="N73" s="35"/>
      <c r="O73" s="35"/>
      <c r="P73" s="68"/>
    </row>
    <row r="74" spans="1:16" ht="15" customHeight="1" x14ac:dyDescent="0.25">
      <c r="A74" s="48"/>
      <c r="C74" s="23"/>
      <c r="D74" s="35"/>
      <c r="E74" s="55"/>
      <c r="F74" s="35"/>
      <c r="G74" s="68"/>
      <c r="H74" s="35"/>
      <c r="I74" s="35"/>
      <c r="J74" s="68"/>
      <c r="K74" s="35"/>
      <c r="L74" s="35"/>
      <c r="M74" s="68"/>
      <c r="N74" s="35"/>
      <c r="O74" s="35"/>
      <c r="P74" s="68"/>
    </row>
    <row r="75" spans="1:16" ht="15" customHeight="1" x14ac:dyDescent="0.25">
      <c r="A75" s="48"/>
      <c r="C75" s="23"/>
      <c r="D75" s="35"/>
      <c r="E75" s="55"/>
      <c r="F75" s="35"/>
      <c r="G75" s="68"/>
      <c r="H75" s="35"/>
      <c r="I75" s="35"/>
      <c r="J75" s="68"/>
      <c r="K75" s="35"/>
      <c r="L75" s="35"/>
      <c r="M75" s="68"/>
      <c r="N75" s="35"/>
      <c r="O75" s="35"/>
      <c r="P75" s="68"/>
    </row>
    <row r="76" spans="1:16" ht="15" customHeight="1" x14ac:dyDescent="0.25">
      <c r="A76" s="48"/>
      <c r="C76" s="23"/>
      <c r="D76" s="35"/>
      <c r="E76" s="55"/>
      <c r="F76" s="35"/>
      <c r="G76" s="68"/>
      <c r="H76" s="35"/>
      <c r="I76" s="35"/>
      <c r="J76" s="68"/>
      <c r="K76" s="35"/>
      <c r="L76" s="35"/>
      <c r="M76" s="68"/>
      <c r="N76" s="35"/>
      <c r="O76" s="35"/>
      <c r="P76" s="68"/>
    </row>
    <row r="77" spans="1:16" ht="15" customHeight="1" x14ac:dyDescent="0.25">
      <c r="A77" s="48"/>
      <c r="C77" s="23"/>
      <c r="D77" s="35"/>
      <c r="E77" s="55"/>
      <c r="F77" s="35"/>
      <c r="G77" s="68"/>
      <c r="H77" s="35"/>
      <c r="I77" s="35"/>
      <c r="J77" s="68"/>
      <c r="K77" s="35"/>
      <c r="L77" s="35"/>
      <c r="M77" s="68"/>
      <c r="N77" s="35"/>
      <c r="O77" s="35"/>
      <c r="P77" s="68"/>
    </row>
    <row r="78" spans="1:16" ht="15" customHeight="1" x14ac:dyDescent="0.25">
      <c r="A78" s="48"/>
      <c r="C78" s="23"/>
      <c r="D78" s="35"/>
      <c r="E78" s="55"/>
      <c r="F78" s="35"/>
      <c r="G78" s="68"/>
      <c r="H78" s="35"/>
      <c r="I78" s="35"/>
      <c r="J78" s="68"/>
      <c r="K78" s="35"/>
      <c r="L78" s="35"/>
      <c r="M78" s="68"/>
      <c r="N78" s="35"/>
      <c r="O78" s="35"/>
      <c r="P78" s="68"/>
    </row>
    <row r="79" spans="1:16" ht="15" customHeight="1" x14ac:dyDescent="0.25">
      <c r="A79" s="48"/>
      <c r="C79" s="23"/>
      <c r="D79" s="35"/>
      <c r="E79" s="55"/>
      <c r="F79" s="35"/>
      <c r="G79" s="68"/>
      <c r="H79" s="35"/>
      <c r="I79" s="35"/>
      <c r="J79" s="68"/>
      <c r="K79" s="35"/>
      <c r="L79" s="35"/>
      <c r="M79" s="68"/>
      <c r="N79" s="35"/>
      <c r="O79" s="35"/>
      <c r="P79" s="68"/>
    </row>
    <row r="80" spans="1:16" ht="15" customHeight="1" x14ac:dyDescent="0.25">
      <c r="A80" s="48"/>
      <c r="C80" s="23"/>
      <c r="D80" s="35"/>
      <c r="E80" s="55"/>
      <c r="F80" s="35"/>
      <c r="G80" s="68"/>
      <c r="H80" s="35"/>
      <c r="I80" s="35"/>
      <c r="J80" s="68"/>
      <c r="K80" s="35"/>
      <c r="L80" s="35"/>
      <c r="M80" s="68"/>
      <c r="N80" s="35"/>
      <c r="O80" s="35"/>
      <c r="P80" s="68"/>
    </row>
    <row r="81" spans="1:16" ht="15" customHeight="1" x14ac:dyDescent="0.25">
      <c r="A81" s="48"/>
      <c r="C81" s="23"/>
      <c r="D81" s="35"/>
      <c r="E81" s="55"/>
      <c r="F81" s="35"/>
      <c r="G81" s="68"/>
      <c r="H81" s="35"/>
      <c r="I81" s="35"/>
      <c r="J81" s="68"/>
      <c r="K81" s="35"/>
      <c r="L81" s="35"/>
      <c r="M81" s="68"/>
      <c r="N81" s="35"/>
      <c r="O81" s="35"/>
      <c r="P81" s="68"/>
    </row>
    <row r="82" spans="1:16" ht="15" customHeight="1" x14ac:dyDescent="0.25">
      <c r="A82" s="48"/>
      <c r="C82" s="23"/>
      <c r="D82" s="35"/>
      <c r="E82" s="55"/>
      <c r="F82" s="35"/>
      <c r="G82" s="68"/>
      <c r="H82" s="35"/>
      <c r="I82" s="35"/>
      <c r="J82" s="68"/>
      <c r="K82" s="35"/>
      <c r="L82" s="35"/>
      <c r="M82" s="68"/>
      <c r="N82" s="35"/>
      <c r="O82" s="35"/>
      <c r="P82" s="68"/>
    </row>
    <row r="83" spans="1:16" ht="15" customHeight="1" x14ac:dyDescent="0.25">
      <c r="A83" s="48"/>
      <c r="C83" s="23"/>
      <c r="D83" s="35"/>
      <c r="E83" s="55"/>
      <c r="F83" s="35"/>
      <c r="G83" s="68"/>
      <c r="H83" s="35"/>
      <c r="I83" s="35"/>
      <c r="J83" s="68"/>
      <c r="K83" s="35"/>
      <c r="L83" s="35"/>
      <c r="M83" s="68"/>
      <c r="N83" s="35"/>
      <c r="O83" s="35"/>
      <c r="P83" s="68"/>
    </row>
    <row r="84" spans="1:16" ht="15" customHeight="1" x14ac:dyDescent="0.25">
      <c r="A84" s="48"/>
      <c r="C84" s="23"/>
      <c r="D84" s="35"/>
      <c r="E84" s="55"/>
      <c r="F84" s="35"/>
      <c r="G84" s="68"/>
      <c r="H84" s="35"/>
      <c r="I84" s="35"/>
      <c r="J84" s="68"/>
      <c r="K84" s="35"/>
      <c r="L84" s="35"/>
      <c r="M84" s="68"/>
      <c r="N84" s="35"/>
      <c r="O84" s="35"/>
      <c r="P84" s="68"/>
    </row>
    <row r="85" spans="1:16" ht="15" customHeight="1" x14ac:dyDescent="0.25">
      <c r="A85" s="48"/>
      <c r="C85" s="23"/>
      <c r="D85" s="35"/>
      <c r="E85" s="55"/>
      <c r="F85" s="35"/>
      <c r="G85" s="68"/>
      <c r="H85" s="35"/>
      <c r="I85" s="35"/>
      <c r="J85" s="68"/>
      <c r="K85" s="35"/>
      <c r="L85" s="35"/>
      <c r="M85" s="68"/>
      <c r="N85" s="35"/>
      <c r="O85" s="35"/>
      <c r="P85" s="68"/>
    </row>
    <row r="86" spans="1:16" ht="15" customHeight="1" x14ac:dyDescent="0.25">
      <c r="A86" s="48"/>
      <c r="C86" s="23"/>
      <c r="D86" s="35"/>
      <c r="E86" s="55"/>
      <c r="F86" s="35"/>
      <c r="G86" s="68"/>
      <c r="H86" s="35"/>
      <c r="I86" s="35"/>
      <c r="J86" s="68"/>
      <c r="K86" s="35"/>
      <c r="L86" s="35"/>
      <c r="M86" s="68"/>
      <c r="N86" s="35"/>
      <c r="O86" s="35"/>
      <c r="P86" s="68"/>
    </row>
    <row r="87" spans="1:16" ht="15" customHeight="1" x14ac:dyDescent="0.25">
      <c r="A87" s="48"/>
      <c r="C87" s="23"/>
      <c r="D87" s="35"/>
      <c r="E87" s="55"/>
      <c r="F87" s="35"/>
      <c r="G87" s="68"/>
      <c r="H87" s="35"/>
      <c r="I87" s="35"/>
      <c r="J87" s="68"/>
      <c r="K87" s="35"/>
      <c r="L87" s="35"/>
      <c r="M87" s="68"/>
      <c r="N87" s="35"/>
      <c r="O87" s="35"/>
      <c r="P87" s="68"/>
    </row>
    <row r="88" spans="1:16" ht="15" customHeight="1" x14ac:dyDescent="0.25">
      <c r="A88" s="48"/>
      <c r="C88" s="23"/>
      <c r="D88" s="35"/>
      <c r="E88" s="55"/>
      <c r="F88" s="35"/>
      <c r="G88" s="68"/>
      <c r="H88" s="35"/>
      <c r="I88" s="35"/>
      <c r="J88" s="68"/>
      <c r="K88" s="35"/>
      <c r="L88" s="35"/>
      <c r="M88" s="68"/>
      <c r="N88" s="35"/>
      <c r="O88" s="35"/>
      <c r="P88" s="68"/>
    </row>
    <row r="89" spans="1:16" ht="15" customHeight="1" x14ac:dyDescent="0.25">
      <c r="A89" s="48"/>
      <c r="C89" s="23"/>
      <c r="D89" s="35"/>
      <c r="E89" s="55"/>
      <c r="F89" s="35"/>
      <c r="G89" s="68"/>
      <c r="H89" s="35"/>
      <c r="I89" s="35"/>
      <c r="J89" s="68"/>
      <c r="K89" s="35"/>
      <c r="L89" s="35"/>
      <c r="M89" s="68"/>
      <c r="N89" s="35"/>
      <c r="O89" s="35"/>
      <c r="P89" s="68"/>
    </row>
    <row r="90" spans="1:16" ht="15" customHeight="1" x14ac:dyDescent="0.25">
      <c r="A90" s="48"/>
      <c r="C90" s="23"/>
      <c r="D90" s="35"/>
      <c r="E90" s="55"/>
      <c r="F90" s="35"/>
      <c r="G90" s="68"/>
      <c r="H90" s="35"/>
      <c r="I90" s="35"/>
      <c r="J90" s="68"/>
      <c r="K90" s="35"/>
      <c r="L90" s="35"/>
      <c r="M90" s="68"/>
      <c r="N90" s="35"/>
      <c r="O90" s="35"/>
      <c r="P90" s="68"/>
    </row>
    <row r="91" spans="1:16" ht="15" customHeight="1" x14ac:dyDescent="0.25">
      <c r="A91" s="48"/>
      <c r="C91" s="23"/>
      <c r="D91" s="35"/>
      <c r="E91" s="55"/>
      <c r="F91" s="35"/>
      <c r="G91" s="68"/>
      <c r="H91" s="35"/>
      <c r="I91" s="35"/>
      <c r="J91" s="68"/>
      <c r="K91" s="35"/>
      <c r="L91" s="35"/>
      <c r="M91" s="68"/>
      <c r="N91" s="35"/>
      <c r="O91" s="35"/>
      <c r="P91" s="68"/>
    </row>
    <row r="92" spans="1:16" ht="15" customHeight="1" x14ac:dyDescent="0.25">
      <c r="A92" s="48"/>
      <c r="C92" s="23"/>
      <c r="D92" s="35"/>
      <c r="E92" s="55"/>
      <c r="F92" s="35"/>
      <c r="G92" s="68"/>
      <c r="H92" s="35"/>
      <c r="I92" s="35"/>
      <c r="J92" s="68"/>
      <c r="K92" s="35"/>
      <c r="L92" s="35"/>
      <c r="M92" s="68"/>
      <c r="N92" s="35"/>
      <c r="O92" s="35"/>
      <c r="P92" s="68"/>
    </row>
    <row r="93" spans="1:16" ht="15" customHeight="1" x14ac:dyDescent="0.25">
      <c r="A93" s="48"/>
      <c r="C93" s="23"/>
      <c r="D93" s="35"/>
      <c r="E93" s="55"/>
      <c r="F93" s="35"/>
      <c r="G93" s="68"/>
      <c r="H93" s="35"/>
      <c r="I93" s="35"/>
      <c r="J93" s="68"/>
      <c r="K93" s="35"/>
      <c r="L93" s="35"/>
      <c r="M93" s="68"/>
      <c r="N93" s="35"/>
      <c r="O93" s="35"/>
      <c r="P93" s="68"/>
    </row>
    <row r="94" spans="1:16" ht="15" customHeight="1" x14ac:dyDescent="0.25">
      <c r="A94" s="48"/>
      <c r="C94" s="23"/>
      <c r="D94" s="35"/>
      <c r="E94" s="55"/>
      <c r="F94" s="35"/>
      <c r="G94" s="68"/>
      <c r="H94" s="35"/>
      <c r="I94" s="35"/>
      <c r="J94" s="68"/>
      <c r="K94" s="35"/>
      <c r="L94" s="35"/>
      <c r="M94" s="68"/>
      <c r="N94" s="35"/>
      <c r="O94" s="35"/>
      <c r="P94" s="68"/>
    </row>
    <row r="95" spans="1:16" ht="15" customHeight="1" x14ac:dyDescent="0.25">
      <c r="A95" s="48"/>
      <c r="C95" s="23"/>
      <c r="D95" s="35"/>
      <c r="E95" s="55"/>
      <c r="F95" s="35"/>
      <c r="G95" s="68"/>
      <c r="H95" s="35"/>
      <c r="I95" s="35"/>
      <c r="J95" s="68"/>
      <c r="K95" s="35"/>
      <c r="L95" s="35"/>
      <c r="M95" s="68"/>
      <c r="N95" s="35"/>
      <c r="O95" s="35"/>
      <c r="P95" s="68"/>
    </row>
  </sheetData>
  <mergeCells count="19">
    <mergeCell ref="A8:A19"/>
    <mergeCell ref="B8:B19"/>
    <mergeCell ref="A56:A67"/>
    <mergeCell ref="B56:B67"/>
    <mergeCell ref="A44:A55"/>
    <mergeCell ref="B44:B55"/>
    <mergeCell ref="A20:A31"/>
    <mergeCell ref="B20:B31"/>
    <mergeCell ref="A32:A43"/>
    <mergeCell ref="B32:B43"/>
    <mergeCell ref="A2:P2"/>
    <mergeCell ref="A3:P3"/>
    <mergeCell ref="A6:A7"/>
    <mergeCell ref="B6:B7"/>
    <mergeCell ref="C6:C7"/>
    <mergeCell ref="D6:G6"/>
    <mergeCell ref="H6:J6"/>
    <mergeCell ref="N6:P6"/>
    <mergeCell ref="K6:M6"/>
  </mergeCells>
  <conditionalFormatting sqref="D8:D19">
    <cfRule type="cellIs" dxfId="580" priority="45" operator="notEqual">
      <formula>H8+K8+N8</formula>
    </cfRule>
  </conditionalFormatting>
  <conditionalFormatting sqref="D20:D30">
    <cfRule type="cellIs" dxfId="579" priority="44" operator="notEqual">
      <formula>H20+K20+N20</formula>
    </cfRule>
  </conditionalFormatting>
  <conditionalFormatting sqref="D32:D42">
    <cfRule type="cellIs" dxfId="578" priority="43" operator="notEqual">
      <formula>H32+K32+N32</formula>
    </cfRule>
  </conditionalFormatting>
  <conditionalFormatting sqref="D44:D54">
    <cfRule type="cellIs" dxfId="577" priority="42" operator="notEqual">
      <formula>H44+K44+N44</formula>
    </cfRule>
  </conditionalFormatting>
  <conditionalFormatting sqref="D56:D66">
    <cfRule type="cellIs" dxfId="576" priority="41" operator="notEqual">
      <formula>H56+K56+N56</formula>
    </cfRule>
  </conditionalFormatting>
  <conditionalFormatting sqref="D19">
    <cfRule type="cellIs" dxfId="575" priority="40" operator="notEqual">
      <formula>SUM(D8:D18)</formula>
    </cfRule>
  </conditionalFormatting>
  <conditionalFormatting sqref="D31">
    <cfRule type="cellIs" dxfId="574" priority="39" operator="notEqual">
      <formula>H31+K31+N31</formula>
    </cfRule>
  </conditionalFormatting>
  <conditionalFormatting sqref="D31">
    <cfRule type="cellIs" dxfId="573" priority="38" operator="notEqual">
      <formula>SUM(D20:D30)</formula>
    </cfRule>
  </conditionalFormatting>
  <conditionalFormatting sqref="D43">
    <cfRule type="cellIs" dxfId="572" priority="37" operator="notEqual">
      <formula>H43+K43+N43</formula>
    </cfRule>
  </conditionalFormatting>
  <conditionalFormatting sqref="D43">
    <cfRule type="cellIs" dxfId="571" priority="36" operator="notEqual">
      <formula>SUM(D32:D42)</formula>
    </cfRule>
  </conditionalFormatting>
  <conditionalFormatting sqref="D55">
    <cfRule type="cellIs" dxfId="570" priority="35" operator="notEqual">
      <formula>H55+K55+N55</formula>
    </cfRule>
  </conditionalFormatting>
  <conditionalFormatting sqref="D55">
    <cfRule type="cellIs" dxfId="569" priority="34" operator="notEqual">
      <formula>SUM(D44:D54)</formula>
    </cfRule>
  </conditionalFormatting>
  <conditionalFormatting sqref="D67">
    <cfRule type="cellIs" dxfId="568" priority="33" operator="notEqual">
      <formula>H67+K67+N67</formula>
    </cfRule>
  </conditionalFormatting>
  <conditionalFormatting sqref="D67">
    <cfRule type="cellIs" dxfId="567" priority="32" operator="notEqual">
      <formula>SUM(D56:D66)</formula>
    </cfRule>
  </conditionalFormatting>
  <conditionalFormatting sqref="H19">
    <cfRule type="cellIs" dxfId="566" priority="30" operator="notEqual">
      <formula>SUM(H8:H18)</formula>
    </cfRule>
  </conditionalFormatting>
  <conditionalFormatting sqref="K19">
    <cfRule type="cellIs" dxfId="565" priority="28" operator="notEqual">
      <formula>SUM(K8:K18)</formula>
    </cfRule>
  </conditionalFormatting>
  <conditionalFormatting sqref="N19">
    <cfRule type="cellIs" dxfId="564" priority="26" operator="notEqual">
      <formula>SUM(N8:N18)</formula>
    </cfRule>
  </conditionalFormatting>
  <conditionalFormatting sqref="H31">
    <cfRule type="cellIs" dxfId="563" priority="24" operator="notEqual">
      <formula>SUM(H20:H30)</formula>
    </cfRule>
  </conditionalFormatting>
  <conditionalFormatting sqref="K31">
    <cfRule type="cellIs" dxfId="562" priority="22" operator="notEqual">
      <formula>SUM(K20:K30)</formula>
    </cfRule>
  </conditionalFormatting>
  <conditionalFormatting sqref="N31">
    <cfRule type="cellIs" dxfId="561" priority="20" operator="notEqual">
      <formula>SUM(N20:N30)</formula>
    </cfRule>
  </conditionalFormatting>
  <conditionalFormatting sqref="H43">
    <cfRule type="cellIs" dxfId="560" priority="18" operator="notEqual">
      <formula>SUM(H32:H42)</formula>
    </cfRule>
  </conditionalFormatting>
  <conditionalFormatting sqref="K43">
    <cfRule type="cellIs" dxfId="559" priority="16" operator="notEqual">
      <formula>SUM(K32:K42)</formula>
    </cfRule>
  </conditionalFormatting>
  <conditionalFormatting sqref="N43">
    <cfRule type="cellIs" dxfId="558" priority="14" operator="notEqual">
      <formula>SUM(N32:N42)</formula>
    </cfRule>
  </conditionalFormatting>
  <conditionalFormatting sqref="H55">
    <cfRule type="cellIs" dxfId="557" priority="12" operator="notEqual">
      <formula>SUM(H44:H54)</formula>
    </cfRule>
  </conditionalFormatting>
  <conditionalFormatting sqref="K55">
    <cfRule type="cellIs" dxfId="556" priority="10" operator="notEqual">
      <formula>SUM(K44:K54)</formula>
    </cfRule>
  </conditionalFormatting>
  <conditionalFormatting sqref="N55">
    <cfRule type="cellIs" dxfId="555" priority="8" operator="notEqual">
      <formula>SUM(N44:N54)</formula>
    </cfRule>
  </conditionalFormatting>
  <conditionalFormatting sqref="H67">
    <cfRule type="cellIs" dxfId="554" priority="6" operator="notEqual">
      <formula>SUM(H56:H66)</formula>
    </cfRule>
  </conditionalFormatting>
  <conditionalFormatting sqref="K67">
    <cfRule type="cellIs" dxfId="553" priority="4" operator="notEqual">
      <formula>SUM(K56:K66)</formula>
    </cfRule>
  </conditionalFormatting>
  <conditionalFormatting sqref="N67">
    <cfRule type="cellIs" dxfId="552" priority="2" operator="notEqual">
      <formula>SUM(N56:N66)</formula>
    </cfRule>
  </conditionalFormatting>
  <conditionalFormatting sqref="D32:D43">
    <cfRule type="cellIs" dxfId="55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D8" sqref="D8"/>
    </sheetView>
  </sheetViews>
  <sheetFormatPr baseColWidth="10" defaultColWidth="10.5703125" defaultRowHeight="15" customHeight="1" x14ac:dyDescent="0.25"/>
  <cols>
    <col min="1" max="1" width="5" style="3" customWidth="1"/>
    <col min="2" max="2" width="14.7109375" style="1" customWidth="1"/>
    <col min="3" max="3" width="15.7109375" style="80" customWidth="1"/>
    <col min="4" max="4" width="16.42578125" style="36" customWidth="1"/>
    <col min="5" max="5" width="12.28515625" style="49" customWidth="1"/>
    <col min="6" max="6" width="16.42578125" style="36" customWidth="1"/>
    <col min="7" max="7" width="16.42578125" style="62" customWidth="1"/>
    <col min="8" max="9" width="16.42578125" style="36" customWidth="1"/>
    <col min="10" max="10" width="16.42578125" style="62" customWidth="1"/>
    <col min="11" max="12" width="16.42578125" style="36" customWidth="1"/>
    <col min="13" max="13" width="16.42578125" style="62" customWidth="1"/>
    <col min="14" max="15" width="16.42578125" style="36" customWidth="1"/>
    <col min="16" max="16" width="16.42578125" style="62" customWidth="1"/>
    <col min="17" max="28" width="16.42578125" style="1" customWidth="1"/>
    <col min="29" max="16384" width="10.5703125" style="1"/>
  </cols>
  <sheetData>
    <row r="1" spans="1:16" ht="15" customHeight="1" x14ac:dyDescent="0.25">
      <c r="B1" s="42"/>
    </row>
    <row r="2" spans="1:16" ht="24.6" customHeight="1" x14ac:dyDescent="0.25">
      <c r="A2" s="101" t="s">
        <v>33</v>
      </c>
      <c r="B2" s="101"/>
      <c r="C2" s="101"/>
      <c r="D2" s="101"/>
      <c r="E2" s="101"/>
      <c r="F2" s="101"/>
      <c r="G2" s="101"/>
      <c r="H2" s="101"/>
      <c r="I2" s="101"/>
      <c r="J2" s="101"/>
      <c r="K2" s="101"/>
      <c r="L2" s="101"/>
      <c r="M2" s="101"/>
      <c r="N2" s="101"/>
      <c r="O2" s="101"/>
      <c r="P2" s="101"/>
    </row>
    <row r="3" spans="1:16" s="21" customFormat="1" ht="15" customHeight="1" x14ac:dyDescent="0.25">
      <c r="A3" s="102" t="str">
        <f>+Notas!C6</f>
        <v>DICIEMBRE 2020 Y DICIEMBRE 2021</v>
      </c>
      <c r="B3" s="102"/>
      <c r="C3" s="102"/>
      <c r="D3" s="102"/>
      <c r="E3" s="102"/>
      <c r="F3" s="102"/>
      <c r="G3" s="102"/>
      <c r="H3" s="102"/>
      <c r="I3" s="102"/>
      <c r="J3" s="102"/>
      <c r="K3" s="102"/>
      <c r="L3" s="102"/>
      <c r="M3" s="102"/>
      <c r="N3" s="102"/>
      <c r="O3" s="102"/>
      <c r="P3" s="102"/>
    </row>
    <row r="4" spans="1:16" ht="15" customHeight="1" x14ac:dyDescent="0.25">
      <c r="A4" s="34"/>
      <c r="B4" s="34"/>
      <c r="C4" s="40"/>
      <c r="D4" s="57"/>
      <c r="E4" s="50"/>
      <c r="F4" s="57"/>
      <c r="G4" s="63"/>
      <c r="H4" s="57"/>
      <c r="I4" s="57"/>
      <c r="J4" s="63"/>
      <c r="K4" s="57"/>
      <c r="L4" s="57"/>
      <c r="M4" s="63"/>
      <c r="N4" s="57"/>
      <c r="O4" s="57"/>
      <c r="P4" s="63"/>
    </row>
    <row r="5" spans="1:16" ht="15" customHeight="1" x14ac:dyDescent="0.25">
      <c r="A5" s="20"/>
      <c r="B5" s="20"/>
      <c r="C5" s="20"/>
      <c r="D5" s="58"/>
      <c r="E5" s="51"/>
      <c r="F5" s="58"/>
      <c r="G5" s="64"/>
      <c r="H5" s="58"/>
      <c r="I5" s="58"/>
      <c r="J5" s="64"/>
      <c r="K5" s="58"/>
      <c r="L5" s="58"/>
      <c r="M5" s="64"/>
      <c r="N5" s="58"/>
      <c r="O5" s="58"/>
      <c r="P5" s="64"/>
    </row>
    <row r="6" spans="1:16" ht="21.6" customHeight="1" x14ac:dyDescent="0.25">
      <c r="A6" s="103" t="s">
        <v>5</v>
      </c>
      <c r="B6" s="103" t="s">
        <v>35</v>
      </c>
      <c r="C6" s="105" t="s">
        <v>36</v>
      </c>
      <c r="D6" s="107" t="s">
        <v>37</v>
      </c>
      <c r="E6" s="107"/>
      <c r="F6" s="107"/>
      <c r="G6" s="107"/>
      <c r="H6" s="108" t="s">
        <v>42</v>
      </c>
      <c r="I6" s="107"/>
      <c r="J6" s="109"/>
      <c r="K6" s="107" t="s">
        <v>43</v>
      </c>
      <c r="L6" s="107"/>
      <c r="M6" s="107"/>
      <c r="N6" s="108" t="s">
        <v>44</v>
      </c>
      <c r="O6" s="107"/>
      <c r="P6" s="109"/>
    </row>
    <row r="7" spans="1:16" s="2" customFormat="1" ht="40.799999999999997" x14ac:dyDescent="0.25">
      <c r="A7" s="104"/>
      <c r="B7" s="104"/>
      <c r="C7" s="106"/>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5">
      <c r="A8" s="110">
        <v>1</v>
      </c>
      <c r="B8" s="113" t="s">
        <v>45</v>
      </c>
      <c r="C8" s="84" t="s">
        <v>46</v>
      </c>
      <c r="D8" s="44">
        <v>5</v>
      </c>
      <c r="E8" s="53">
        <v>0.15151500000000001</v>
      </c>
      <c r="F8" s="44">
        <v>64990.323776999998</v>
      </c>
      <c r="G8" s="66">
        <v>0.2</v>
      </c>
      <c r="H8" s="43">
        <v>1</v>
      </c>
      <c r="I8" s="44">
        <v>101420.65598700001</v>
      </c>
      <c r="J8" s="74">
        <v>1</v>
      </c>
      <c r="K8" s="44">
        <v>4</v>
      </c>
      <c r="L8" s="44">
        <v>55882.740725000003</v>
      </c>
      <c r="M8" s="66">
        <v>0</v>
      </c>
      <c r="N8" s="43">
        <v>0</v>
      </c>
      <c r="O8" s="44">
        <v>0</v>
      </c>
      <c r="P8" s="74">
        <v>0</v>
      </c>
    </row>
    <row r="9" spans="1:16" ht="15" customHeight="1" x14ac:dyDescent="0.25">
      <c r="A9" s="111"/>
      <c r="B9" s="114"/>
      <c r="C9" s="84" t="s">
        <v>47</v>
      </c>
      <c r="D9" s="44">
        <v>50</v>
      </c>
      <c r="E9" s="53">
        <v>0.22123899999999999</v>
      </c>
      <c r="F9" s="44">
        <v>60009.525547999998</v>
      </c>
      <c r="G9" s="66">
        <v>0.06</v>
      </c>
      <c r="H9" s="43">
        <v>5</v>
      </c>
      <c r="I9" s="44">
        <v>81665.715177000005</v>
      </c>
      <c r="J9" s="74">
        <v>0</v>
      </c>
      <c r="K9" s="44">
        <v>45</v>
      </c>
      <c r="L9" s="44">
        <v>57603.282255999999</v>
      </c>
      <c r="M9" s="66">
        <v>6.6667000000000004E-2</v>
      </c>
      <c r="N9" s="43">
        <v>0</v>
      </c>
      <c r="O9" s="44">
        <v>0</v>
      </c>
      <c r="P9" s="74">
        <v>0</v>
      </c>
    </row>
    <row r="10" spans="1:16" ht="15" customHeight="1" x14ac:dyDescent="0.25">
      <c r="A10" s="111"/>
      <c r="B10" s="114"/>
      <c r="C10" s="84" t="s">
        <v>48</v>
      </c>
      <c r="D10" s="44">
        <v>161</v>
      </c>
      <c r="E10" s="53">
        <v>0.14061100000000001</v>
      </c>
      <c r="F10" s="44">
        <v>74760.421554</v>
      </c>
      <c r="G10" s="66">
        <v>0.192547</v>
      </c>
      <c r="H10" s="43">
        <v>39</v>
      </c>
      <c r="I10" s="44">
        <v>99588.705711999995</v>
      </c>
      <c r="J10" s="74">
        <v>0.41025600000000001</v>
      </c>
      <c r="K10" s="44">
        <v>122</v>
      </c>
      <c r="L10" s="44">
        <v>66823.511043999999</v>
      </c>
      <c r="M10" s="66">
        <v>0.122951</v>
      </c>
      <c r="N10" s="43">
        <v>0</v>
      </c>
      <c r="O10" s="44">
        <v>0</v>
      </c>
      <c r="P10" s="74">
        <v>0</v>
      </c>
    </row>
    <row r="11" spans="1:16" ht="15" customHeight="1" x14ac:dyDescent="0.25">
      <c r="A11" s="111"/>
      <c r="B11" s="114"/>
      <c r="C11" s="84" t="s">
        <v>49</v>
      </c>
      <c r="D11" s="44">
        <v>238</v>
      </c>
      <c r="E11" s="53">
        <v>0.102897</v>
      </c>
      <c r="F11" s="44">
        <v>97218.068109</v>
      </c>
      <c r="G11" s="66">
        <v>0.34873900000000002</v>
      </c>
      <c r="H11" s="43">
        <v>65</v>
      </c>
      <c r="I11" s="44">
        <v>119567.647425</v>
      </c>
      <c r="J11" s="74">
        <v>0.49230800000000002</v>
      </c>
      <c r="K11" s="44">
        <v>173</v>
      </c>
      <c r="L11" s="44">
        <v>88820.827325999999</v>
      </c>
      <c r="M11" s="66">
        <v>0.294798</v>
      </c>
      <c r="N11" s="43">
        <v>0</v>
      </c>
      <c r="O11" s="44">
        <v>0</v>
      </c>
      <c r="P11" s="74">
        <v>0</v>
      </c>
    </row>
    <row r="12" spans="1:16" ht="15" customHeight="1" x14ac:dyDescent="0.25">
      <c r="A12" s="111"/>
      <c r="B12" s="114"/>
      <c r="C12" s="84" t="s">
        <v>50</v>
      </c>
      <c r="D12" s="44">
        <v>197</v>
      </c>
      <c r="E12" s="53">
        <v>8.2738000000000006E-2</v>
      </c>
      <c r="F12" s="44">
        <v>107479.325776</v>
      </c>
      <c r="G12" s="66">
        <v>0.467005</v>
      </c>
      <c r="H12" s="43">
        <v>46</v>
      </c>
      <c r="I12" s="44">
        <v>133620.71271699999</v>
      </c>
      <c r="J12" s="74">
        <v>0.43478299999999998</v>
      </c>
      <c r="K12" s="44">
        <v>151</v>
      </c>
      <c r="L12" s="44">
        <v>99515.724455999996</v>
      </c>
      <c r="M12" s="66">
        <v>0.47682099999999999</v>
      </c>
      <c r="N12" s="43">
        <v>0</v>
      </c>
      <c r="O12" s="44">
        <v>0</v>
      </c>
      <c r="P12" s="74">
        <v>0</v>
      </c>
    </row>
    <row r="13" spans="1:16" ht="15" customHeight="1" x14ac:dyDescent="0.25">
      <c r="A13" s="111"/>
      <c r="B13" s="114"/>
      <c r="C13" s="84" t="s">
        <v>51</v>
      </c>
      <c r="D13" s="44">
        <v>144</v>
      </c>
      <c r="E13" s="53">
        <v>6.2473000000000001E-2</v>
      </c>
      <c r="F13" s="44">
        <v>122207.240907</v>
      </c>
      <c r="G13" s="66">
        <v>0.63194399999999995</v>
      </c>
      <c r="H13" s="43">
        <v>33</v>
      </c>
      <c r="I13" s="44">
        <v>146573.07874699999</v>
      </c>
      <c r="J13" s="74">
        <v>0.84848500000000004</v>
      </c>
      <c r="K13" s="44">
        <v>111</v>
      </c>
      <c r="L13" s="44">
        <v>114963.34316999999</v>
      </c>
      <c r="M13" s="66">
        <v>0.56756799999999996</v>
      </c>
      <c r="N13" s="43">
        <v>0</v>
      </c>
      <c r="O13" s="44">
        <v>0</v>
      </c>
      <c r="P13" s="74">
        <v>0</v>
      </c>
    </row>
    <row r="14" spans="1:16" s="3" customFormat="1" ht="15" customHeight="1" x14ac:dyDescent="0.25">
      <c r="A14" s="111"/>
      <c r="B14" s="114"/>
      <c r="C14" s="84" t="s">
        <v>52</v>
      </c>
      <c r="D14" s="35">
        <v>131</v>
      </c>
      <c r="E14" s="55">
        <v>6.5795999999999993E-2</v>
      </c>
      <c r="F14" s="35">
        <v>122893.410978</v>
      </c>
      <c r="G14" s="68">
        <v>0.69465600000000005</v>
      </c>
      <c r="H14" s="43">
        <v>31</v>
      </c>
      <c r="I14" s="44">
        <v>130147.378583</v>
      </c>
      <c r="J14" s="74">
        <v>0.41935499999999998</v>
      </c>
      <c r="K14" s="35">
        <v>100</v>
      </c>
      <c r="L14" s="35">
        <v>120644.68102</v>
      </c>
      <c r="M14" s="68">
        <v>0.78</v>
      </c>
      <c r="N14" s="43">
        <v>0</v>
      </c>
      <c r="O14" s="44">
        <v>0</v>
      </c>
      <c r="P14" s="74">
        <v>0</v>
      </c>
    </row>
    <row r="15" spans="1:16" ht="15" customHeight="1" x14ac:dyDescent="0.25">
      <c r="A15" s="111"/>
      <c r="B15" s="114"/>
      <c r="C15" s="84" t="s">
        <v>53</v>
      </c>
      <c r="D15" s="44">
        <v>92</v>
      </c>
      <c r="E15" s="53">
        <v>5.7861999999999997E-2</v>
      </c>
      <c r="F15" s="44">
        <v>129474.854507</v>
      </c>
      <c r="G15" s="66">
        <v>0.76087000000000005</v>
      </c>
      <c r="H15" s="43">
        <v>26</v>
      </c>
      <c r="I15" s="44">
        <v>133708.03765099999</v>
      </c>
      <c r="J15" s="74">
        <v>0.461538</v>
      </c>
      <c r="K15" s="44">
        <v>66</v>
      </c>
      <c r="L15" s="44">
        <v>127807.236905</v>
      </c>
      <c r="M15" s="66">
        <v>0.87878800000000001</v>
      </c>
      <c r="N15" s="43">
        <v>0</v>
      </c>
      <c r="O15" s="44">
        <v>0</v>
      </c>
      <c r="P15" s="74">
        <v>0</v>
      </c>
    </row>
    <row r="16" spans="1:16" ht="15" customHeight="1" x14ac:dyDescent="0.25">
      <c r="A16" s="111"/>
      <c r="B16" s="114"/>
      <c r="C16" s="84" t="s">
        <v>54</v>
      </c>
      <c r="D16" s="44">
        <v>93</v>
      </c>
      <c r="E16" s="53">
        <v>7.0884000000000003E-2</v>
      </c>
      <c r="F16" s="44">
        <v>143033.58178800001</v>
      </c>
      <c r="G16" s="66">
        <v>0.79569900000000005</v>
      </c>
      <c r="H16" s="43">
        <v>24</v>
      </c>
      <c r="I16" s="44">
        <v>134668.531724</v>
      </c>
      <c r="J16" s="74">
        <v>0.41666700000000001</v>
      </c>
      <c r="K16" s="44">
        <v>69</v>
      </c>
      <c r="L16" s="44">
        <v>145943.164418</v>
      </c>
      <c r="M16" s="66">
        <v>0.92753600000000003</v>
      </c>
      <c r="N16" s="43">
        <v>0</v>
      </c>
      <c r="O16" s="44">
        <v>0</v>
      </c>
      <c r="P16" s="74">
        <v>0</v>
      </c>
    </row>
    <row r="17" spans="1:16" ht="15" customHeight="1" x14ac:dyDescent="0.25">
      <c r="A17" s="111"/>
      <c r="B17" s="114"/>
      <c r="C17" s="84" t="s">
        <v>55</v>
      </c>
      <c r="D17" s="44">
        <v>78</v>
      </c>
      <c r="E17" s="53">
        <v>8.1674999999999998E-2</v>
      </c>
      <c r="F17" s="44">
        <v>154769.54414799999</v>
      </c>
      <c r="G17" s="66">
        <v>0.538462</v>
      </c>
      <c r="H17" s="43">
        <v>26</v>
      </c>
      <c r="I17" s="44">
        <v>137950.983201</v>
      </c>
      <c r="J17" s="74">
        <v>7.6923000000000005E-2</v>
      </c>
      <c r="K17" s="44">
        <v>52</v>
      </c>
      <c r="L17" s="44">
        <v>163178.82462100001</v>
      </c>
      <c r="M17" s="66">
        <v>0.769231</v>
      </c>
      <c r="N17" s="43">
        <v>0</v>
      </c>
      <c r="O17" s="44">
        <v>0</v>
      </c>
      <c r="P17" s="74">
        <v>0</v>
      </c>
    </row>
    <row r="18" spans="1:16" s="3" customFormat="1" ht="15" customHeight="1" x14ac:dyDescent="0.25">
      <c r="A18" s="111"/>
      <c r="B18" s="114"/>
      <c r="C18" s="84" t="s">
        <v>56</v>
      </c>
      <c r="D18" s="35">
        <v>86</v>
      </c>
      <c r="E18" s="55">
        <v>6.2636999999999998E-2</v>
      </c>
      <c r="F18" s="35">
        <v>167669.31911099999</v>
      </c>
      <c r="G18" s="68">
        <v>0.43023299999999998</v>
      </c>
      <c r="H18" s="43">
        <v>38</v>
      </c>
      <c r="I18" s="44">
        <v>142784.249423</v>
      </c>
      <c r="J18" s="74">
        <v>0</v>
      </c>
      <c r="K18" s="35">
        <v>48</v>
      </c>
      <c r="L18" s="35">
        <v>187369.99927999999</v>
      </c>
      <c r="M18" s="68">
        <v>0.77083299999999999</v>
      </c>
      <c r="N18" s="43">
        <v>0</v>
      </c>
      <c r="O18" s="44">
        <v>0</v>
      </c>
      <c r="P18" s="74">
        <v>0</v>
      </c>
    </row>
    <row r="19" spans="1:16" s="3" customFormat="1" ht="15" customHeight="1" x14ac:dyDescent="0.25">
      <c r="A19" s="112"/>
      <c r="B19" s="115"/>
      <c r="C19" s="85" t="s">
        <v>9</v>
      </c>
      <c r="D19" s="46">
        <v>1275</v>
      </c>
      <c r="E19" s="54">
        <v>8.1604999999999997E-2</v>
      </c>
      <c r="F19" s="46">
        <v>113784.673169</v>
      </c>
      <c r="G19" s="67">
        <v>0.48235299999999998</v>
      </c>
      <c r="H19" s="87">
        <v>334</v>
      </c>
      <c r="I19" s="46">
        <v>128456.94532499999</v>
      </c>
      <c r="J19" s="75">
        <v>0.401198</v>
      </c>
      <c r="K19" s="46">
        <v>941</v>
      </c>
      <c r="L19" s="46">
        <v>108576.874126</v>
      </c>
      <c r="M19" s="67">
        <v>0.511158</v>
      </c>
      <c r="N19" s="87">
        <v>0</v>
      </c>
      <c r="O19" s="46">
        <v>0</v>
      </c>
      <c r="P19" s="75">
        <v>0</v>
      </c>
    </row>
    <row r="20" spans="1:16" ht="15" customHeight="1" x14ac:dyDescent="0.25">
      <c r="A20" s="110">
        <v>2</v>
      </c>
      <c r="B20" s="113" t="s">
        <v>57</v>
      </c>
      <c r="C20" s="84" t="s">
        <v>46</v>
      </c>
      <c r="D20" s="44">
        <v>21</v>
      </c>
      <c r="E20" s="53">
        <v>0.63636400000000004</v>
      </c>
      <c r="F20" s="44">
        <v>54881.476190000001</v>
      </c>
      <c r="G20" s="66">
        <v>0.238095</v>
      </c>
      <c r="H20" s="43">
        <v>6</v>
      </c>
      <c r="I20" s="44">
        <v>64168.833333000002</v>
      </c>
      <c r="J20" s="74">
        <v>0.16666700000000001</v>
      </c>
      <c r="K20" s="44">
        <v>15</v>
      </c>
      <c r="L20" s="44">
        <v>51166.533332999999</v>
      </c>
      <c r="M20" s="66">
        <v>0.26666699999999999</v>
      </c>
      <c r="N20" s="43">
        <v>0</v>
      </c>
      <c r="O20" s="44">
        <v>0</v>
      </c>
      <c r="P20" s="74">
        <v>0</v>
      </c>
    </row>
    <row r="21" spans="1:16" ht="15" customHeight="1" x14ac:dyDescent="0.25">
      <c r="A21" s="111"/>
      <c r="B21" s="114"/>
      <c r="C21" s="84" t="s">
        <v>47</v>
      </c>
      <c r="D21" s="44">
        <v>91</v>
      </c>
      <c r="E21" s="53">
        <v>0.40265499999999999</v>
      </c>
      <c r="F21" s="44">
        <v>75462.560440000001</v>
      </c>
      <c r="G21" s="66">
        <v>8.7912000000000004E-2</v>
      </c>
      <c r="H21" s="43">
        <v>29</v>
      </c>
      <c r="I21" s="44">
        <v>85836.655171999999</v>
      </c>
      <c r="J21" s="74">
        <v>3.4483E-2</v>
      </c>
      <c r="K21" s="44">
        <v>62</v>
      </c>
      <c r="L21" s="44">
        <v>70610.161290000004</v>
      </c>
      <c r="M21" s="66">
        <v>0.112903</v>
      </c>
      <c r="N21" s="43">
        <v>0</v>
      </c>
      <c r="O21" s="44">
        <v>0</v>
      </c>
      <c r="P21" s="74">
        <v>0</v>
      </c>
    </row>
    <row r="22" spans="1:16" ht="15" customHeight="1" x14ac:dyDescent="0.25">
      <c r="A22" s="111"/>
      <c r="B22" s="114"/>
      <c r="C22" s="84" t="s">
        <v>48</v>
      </c>
      <c r="D22" s="44">
        <v>273</v>
      </c>
      <c r="E22" s="53">
        <v>0.238428</v>
      </c>
      <c r="F22" s="44">
        <v>89225.201465000006</v>
      </c>
      <c r="G22" s="66">
        <v>0.14652000000000001</v>
      </c>
      <c r="H22" s="43">
        <v>111</v>
      </c>
      <c r="I22" s="44">
        <v>90378.603604000004</v>
      </c>
      <c r="J22" s="74">
        <v>0.162162</v>
      </c>
      <c r="K22" s="44">
        <v>162</v>
      </c>
      <c r="L22" s="44">
        <v>88434.907407000006</v>
      </c>
      <c r="M22" s="66">
        <v>0.13580200000000001</v>
      </c>
      <c r="N22" s="43">
        <v>0</v>
      </c>
      <c r="O22" s="44">
        <v>0</v>
      </c>
      <c r="P22" s="74">
        <v>0</v>
      </c>
    </row>
    <row r="23" spans="1:16" ht="15" customHeight="1" x14ac:dyDescent="0.25">
      <c r="A23" s="111"/>
      <c r="B23" s="114"/>
      <c r="C23" s="84" t="s">
        <v>49</v>
      </c>
      <c r="D23" s="44">
        <v>282</v>
      </c>
      <c r="E23" s="53">
        <v>0.12192</v>
      </c>
      <c r="F23" s="44">
        <v>95666.553190999999</v>
      </c>
      <c r="G23" s="66">
        <v>0.31560300000000002</v>
      </c>
      <c r="H23" s="43">
        <v>112</v>
      </c>
      <c r="I23" s="44">
        <v>99310.785713999998</v>
      </c>
      <c r="J23" s="74">
        <v>0.35714299999999999</v>
      </c>
      <c r="K23" s="44">
        <v>170</v>
      </c>
      <c r="L23" s="44">
        <v>93265.647058999995</v>
      </c>
      <c r="M23" s="66">
        <v>0.28823500000000002</v>
      </c>
      <c r="N23" s="43">
        <v>0</v>
      </c>
      <c r="O23" s="44">
        <v>0</v>
      </c>
      <c r="P23" s="74">
        <v>0</v>
      </c>
    </row>
    <row r="24" spans="1:16" ht="15" customHeight="1" x14ac:dyDescent="0.25">
      <c r="A24" s="111"/>
      <c r="B24" s="114"/>
      <c r="C24" s="84" t="s">
        <v>50</v>
      </c>
      <c r="D24" s="44">
        <v>231</v>
      </c>
      <c r="E24" s="53">
        <v>9.7017999999999993E-2</v>
      </c>
      <c r="F24" s="44">
        <v>110802.44588699999</v>
      </c>
      <c r="G24" s="66">
        <v>0.45021600000000001</v>
      </c>
      <c r="H24" s="43">
        <v>96</v>
      </c>
      <c r="I24" s="44">
        <v>112500.260417</v>
      </c>
      <c r="J24" s="74">
        <v>0.48958299999999999</v>
      </c>
      <c r="K24" s="44">
        <v>135</v>
      </c>
      <c r="L24" s="44">
        <v>109595.11111100001</v>
      </c>
      <c r="M24" s="66">
        <v>0.42222199999999999</v>
      </c>
      <c r="N24" s="43">
        <v>0</v>
      </c>
      <c r="O24" s="44">
        <v>0</v>
      </c>
      <c r="P24" s="74">
        <v>0</v>
      </c>
    </row>
    <row r="25" spans="1:16" ht="15" customHeight="1" x14ac:dyDescent="0.25">
      <c r="A25" s="111"/>
      <c r="B25" s="114"/>
      <c r="C25" s="84" t="s">
        <v>51</v>
      </c>
      <c r="D25" s="44">
        <v>182</v>
      </c>
      <c r="E25" s="53">
        <v>7.8959000000000001E-2</v>
      </c>
      <c r="F25" s="44">
        <v>116154.203297</v>
      </c>
      <c r="G25" s="66">
        <v>0.40659299999999998</v>
      </c>
      <c r="H25" s="43">
        <v>78</v>
      </c>
      <c r="I25" s="44">
        <v>125235.705128</v>
      </c>
      <c r="J25" s="74">
        <v>0.56410300000000002</v>
      </c>
      <c r="K25" s="44">
        <v>104</v>
      </c>
      <c r="L25" s="44">
        <v>109343.076923</v>
      </c>
      <c r="M25" s="66">
        <v>0.288462</v>
      </c>
      <c r="N25" s="43">
        <v>0</v>
      </c>
      <c r="O25" s="44">
        <v>0</v>
      </c>
      <c r="P25" s="74">
        <v>0</v>
      </c>
    </row>
    <row r="26" spans="1:16" s="3" customFormat="1" ht="15" customHeight="1" x14ac:dyDescent="0.25">
      <c r="A26" s="111"/>
      <c r="B26" s="114"/>
      <c r="C26" s="84" t="s">
        <v>52</v>
      </c>
      <c r="D26" s="35">
        <v>117</v>
      </c>
      <c r="E26" s="55">
        <v>5.8763999999999997E-2</v>
      </c>
      <c r="F26" s="35">
        <v>115648.538462</v>
      </c>
      <c r="G26" s="68">
        <v>0.45299099999999998</v>
      </c>
      <c r="H26" s="43">
        <v>45</v>
      </c>
      <c r="I26" s="44">
        <v>116639.86666699999</v>
      </c>
      <c r="J26" s="74">
        <v>0.53333299999999995</v>
      </c>
      <c r="K26" s="35">
        <v>72</v>
      </c>
      <c r="L26" s="35">
        <v>115028.958333</v>
      </c>
      <c r="M26" s="68">
        <v>0.40277800000000002</v>
      </c>
      <c r="N26" s="43">
        <v>0</v>
      </c>
      <c r="O26" s="44">
        <v>0</v>
      </c>
      <c r="P26" s="74">
        <v>0</v>
      </c>
    </row>
    <row r="27" spans="1:16" ht="15" customHeight="1" x14ac:dyDescent="0.25">
      <c r="A27" s="111"/>
      <c r="B27" s="114"/>
      <c r="C27" s="84" t="s">
        <v>53</v>
      </c>
      <c r="D27" s="44">
        <v>88</v>
      </c>
      <c r="E27" s="53">
        <v>5.5345999999999999E-2</v>
      </c>
      <c r="F27" s="44">
        <v>126449.056818</v>
      </c>
      <c r="G27" s="66">
        <v>0.57954499999999998</v>
      </c>
      <c r="H27" s="43">
        <v>33</v>
      </c>
      <c r="I27" s="44">
        <v>127536.787879</v>
      </c>
      <c r="J27" s="74">
        <v>0.54545500000000002</v>
      </c>
      <c r="K27" s="44">
        <v>55</v>
      </c>
      <c r="L27" s="44">
        <v>125796.41818199999</v>
      </c>
      <c r="M27" s="66">
        <v>0.6</v>
      </c>
      <c r="N27" s="43">
        <v>0</v>
      </c>
      <c r="O27" s="44">
        <v>0</v>
      </c>
      <c r="P27" s="74">
        <v>0</v>
      </c>
    </row>
    <row r="28" spans="1:16" ht="15" customHeight="1" x14ac:dyDescent="0.25">
      <c r="A28" s="111"/>
      <c r="B28" s="114"/>
      <c r="C28" s="84" t="s">
        <v>54</v>
      </c>
      <c r="D28" s="44">
        <v>49</v>
      </c>
      <c r="E28" s="53">
        <v>3.7347999999999999E-2</v>
      </c>
      <c r="F28" s="44">
        <v>139142.673469</v>
      </c>
      <c r="G28" s="66">
        <v>0.346939</v>
      </c>
      <c r="H28" s="43">
        <v>19</v>
      </c>
      <c r="I28" s="44">
        <v>133389.15789500001</v>
      </c>
      <c r="J28" s="74">
        <v>0.21052599999999999</v>
      </c>
      <c r="K28" s="44">
        <v>30</v>
      </c>
      <c r="L28" s="44">
        <v>142786.56666700001</v>
      </c>
      <c r="M28" s="66">
        <v>0.43333300000000002</v>
      </c>
      <c r="N28" s="43">
        <v>0</v>
      </c>
      <c r="O28" s="44">
        <v>0</v>
      </c>
      <c r="P28" s="74">
        <v>0</v>
      </c>
    </row>
    <row r="29" spans="1:16" ht="15" customHeight="1" x14ac:dyDescent="0.25">
      <c r="A29" s="111"/>
      <c r="B29" s="114"/>
      <c r="C29" s="84" t="s">
        <v>55</v>
      </c>
      <c r="D29" s="44">
        <v>13</v>
      </c>
      <c r="E29" s="53">
        <v>1.3613E-2</v>
      </c>
      <c r="F29" s="44">
        <v>161067.61538500001</v>
      </c>
      <c r="G29" s="66">
        <v>0.538462</v>
      </c>
      <c r="H29" s="43">
        <v>4</v>
      </c>
      <c r="I29" s="44">
        <v>119131.5</v>
      </c>
      <c r="J29" s="74">
        <v>0.25</v>
      </c>
      <c r="K29" s="44">
        <v>9</v>
      </c>
      <c r="L29" s="44">
        <v>179705.88888899999</v>
      </c>
      <c r="M29" s="66">
        <v>0.66666700000000001</v>
      </c>
      <c r="N29" s="43">
        <v>0</v>
      </c>
      <c r="O29" s="44">
        <v>0</v>
      </c>
      <c r="P29" s="74">
        <v>0</v>
      </c>
    </row>
    <row r="30" spans="1:16" s="3" customFormat="1" ht="15" customHeight="1" x14ac:dyDescent="0.25">
      <c r="A30" s="111"/>
      <c r="B30" s="114"/>
      <c r="C30" s="84" t="s">
        <v>56</v>
      </c>
      <c r="D30" s="35">
        <v>11</v>
      </c>
      <c r="E30" s="55">
        <v>8.012E-3</v>
      </c>
      <c r="F30" s="35">
        <v>116891.63636400001</v>
      </c>
      <c r="G30" s="68">
        <v>0.272727</v>
      </c>
      <c r="H30" s="43">
        <v>7</v>
      </c>
      <c r="I30" s="44">
        <v>114939.428571</v>
      </c>
      <c r="J30" s="74">
        <v>0.28571400000000002</v>
      </c>
      <c r="K30" s="35">
        <v>4</v>
      </c>
      <c r="L30" s="35">
        <v>120308</v>
      </c>
      <c r="M30" s="68">
        <v>0.25</v>
      </c>
      <c r="N30" s="43">
        <v>0</v>
      </c>
      <c r="O30" s="44">
        <v>0</v>
      </c>
      <c r="P30" s="74">
        <v>0</v>
      </c>
    </row>
    <row r="31" spans="1:16" s="3" customFormat="1" ht="15" customHeight="1" x14ac:dyDescent="0.25">
      <c r="A31" s="112"/>
      <c r="B31" s="115"/>
      <c r="C31" s="85" t="s">
        <v>9</v>
      </c>
      <c r="D31" s="46">
        <v>1358</v>
      </c>
      <c r="E31" s="54">
        <v>8.6917999999999995E-2</v>
      </c>
      <c r="F31" s="46">
        <v>103790.541973</v>
      </c>
      <c r="G31" s="67">
        <v>0.33210600000000001</v>
      </c>
      <c r="H31" s="87">
        <v>540</v>
      </c>
      <c r="I31" s="46">
        <v>107167.63518500001</v>
      </c>
      <c r="J31" s="75">
        <v>0.37036999999999998</v>
      </c>
      <c r="K31" s="46">
        <v>818</v>
      </c>
      <c r="L31" s="46">
        <v>101561.165037</v>
      </c>
      <c r="M31" s="67">
        <v>0.30684600000000001</v>
      </c>
      <c r="N31" s="87">
        <v>0</v>
      </c>
      <c r="O31" s="46">
        <v>0</v>
      </c>
      <c r="P31" s="75">
        <v>0</v>
      </c>
    </row>
    <row r="32" spans="1:16" ht="15" customHeight="1" x14ac:dyDescent="0.25">
      <c r="A32" s="110">
        <v>3</v>
      </c>
      <c r="B32" s="113" t="s">
        <v>58</v>
      </c>
      <c r="C32" s="84" t="s">
        <v>46</v>
      </c>
      <c r="D32" s="44">
        <v>16</v>
      </c>
      <c r="E32" s="44">
        <v>0</v>
      </c>
      <c r="F32" s="44">
        <v>-10108.847587</v>
      </c>
      <c r="G32" s="66">
        <v>3.8094999999999997E-2</v>
      </c>
      <c r="H32" s="43">
        <v>5</v>
      </c>
      <c r="I32" s="44">
        <v>-37251.822653000003</v>
      </c>
      <c r="J32" s="74">
        <v>-0.83333299999999999</v>
      </c>
      <c r="K32" s="44">
        <v>11</v>
      </c>
      <c r="L32" s="44">
        <v>-4716.2073920000003</v>
      </c>
      <c r="M32" s="66">
        <v>0.26666699999999999</v>
      </c>
      <c r="N32" s="43">
        <v>0</v>
      </c>
      <c r="O32" s="44">
        <v>0</v>
      </c>
      <c r="P32" s="74">
        <v>0</v>
      </c>
    </row>
    <row r="33" spans="1:16" ht="15" customHeight="1" x14ac:dyDescent="0.25">
      <c r="A33" s="111"/>
      <c r="B33" s="114"/>
      <c r="C33" s="84" t="s">
        <v>47</v>
      </c>
      <c r="D33" s="44">
        <v>41</v>
      </c>
      <c r="E33" s="44">
        <v>0</v>
      </c>
      <c r="F33" s="44">
        <v>15453.034890999999</v>
      </c>
      <c r="G33" s="66">
        <v>2.7911999999999999E-2</v>
      </c>
      <c r="H33" s="43">
        <v>24</v>
      </c>
      <c r="I33" s="44">
        <v>4170.9399949999997</v>
      </c>
      <c r="J33" s="74">
        <v>3.4483E-2</v>
      </c>
      <c r="K33" s="44">
        <v>17</v>
      </c>
      <c r="L33" s="44">
        <v>13006.879034</v>
      </c>
      <c r="M33" s="66">
        <v>4.6237E-2</v>
      </c>
      <c r="N33" s="43">
        <v>0</v>
      </c>
      <c r="O33" s="44">
        <v>0</v>
      </c>
      <c r="P33" s="74">
        <v>0</v>
      </c>
    </row>
    <row r="34" spans="1:16" ht="15" customHeight="1" x14ac:dyDescent="0.25">
      <c r="A34" s="111"/>
      <c r="B34" s="114"/>
      <c r="C34" s="84" t="s">
        <v>48</v>
      </c>
      <c r="D34" s="44">
        <v>112</v>
      </c>
      <c r="E34" s="44">
        <v>0</v>
      </c>
      <c r="F34" s="44">
        <v>14464.779911</v>
      </c>
      <c r="G34" s="66">
        <v>-4.6025999999999997E-2</v>
      </c>
      <c r="H34" s="43">
        <v>72</v>
      </c>
      <c r="I34" s="44">
        <v>-9210.1021079999991</v>
      </c>
      <c r="J34" s="74">
        <v>-0.24809400000000001</v>
      </c>
      <c r="K34" s="44">
        <v>40</v>
      </c>
      <c r="L34" s="44">
        <v>21611.396363</v>
      </c>
      <c r="M34" s="66">
        <v>1.2852000000000001E-2</v>
      </c>
      <c r="N34" s="43">
        <v>0</v>
      </c>
      <c r="O34" s="44">
        <v>0</v>
      </c>
      <c r="P34" s="74">
        <v>0</v>
      </c>
    </row>
    <row r="35" spans="1:16" ht="15" customHeight="1" x14ac:dyDescent="0.25">
      <c r="A35" s="111"/>
      <c r="B35" s="114"/>
      <c r="C35" s="84" t="s">
        <v>49</v>
      </c>
      <c r="D35" s="44">
        <v>44</v>
      </c>
      <c r="E35" s="44">
        <v>0</v>
      </c>
      <c r="F35" s="44">
        <v>-1551.5149180000001</v>
      </c>
      <c r="G35" s="66">
        <v>-3.3137E-2</v>
      </c>
      <c r="H35" s="43">
        <v>47</v>
      </c>
      <c r="I35" s="44">
        <v>-20256.861711000001</v>
      </c>
      <c r="J35" s="74">
        <v>-0.13516500000000001</v>
      </c>
      <c r="K35" s="44">
        <v>-3</v>
      </c>
      <c r="L35" s="44">
        <v>4444.8197330000003</v>
      </c>
      <c r="M35" s="66">
        <v>-6.5620000000000001E-3</v>
      </c>
      <c r="N35" s="43">
        <v>0</v>
      </c>
      <c r="O35" s="44">
        <v>0</v>
      </c>
      <c r="P35" s="74">
        <v>0</v>
      </c>
    </row>
    <row r="36" spans="1:16" ht="15" customHeight="1" x14ac:dyDescent="0.25">
      <c r="A36" s="111"/>
      <c r="B36" s="114"/>
      <c r="C36" s="84" t="s">
        <v>50</v>
      </c>
      <c r="D36" s="44">
        <v>34</v>
      </c>
      <c r="E36" s="44">
        <v>0</v>
      </c>
      <c r="F36" s="44">
        <v>3323.1201110000002</v>
      </c>
      <c r="G36" s="66">
        <v>-1.6788999999999998E-2</v>
      </c>
      <c r="H36" s="43">
        <v>50</v>
      </c>
      <c r="I36" s="44">
        <v>-21120.452301000001</v>
      </c>
      <c r="J36" s="74">
        <v>5.4801000000000002E-2</v>
      </c>
      <c r="K36" s="44">
        <v>-16</v>
      </c>
      <c r="L36" s="44">
        <v>10079.386655</v>
      </c>
      <c r="M36" s="66">
        <v>-5.4599000000000002E-2</v>
      </c>
      <c r="N36" s="43">
        <v>0</v>
      </c>
      <c r="O36" s="44">
        <v>0</v>
      </c>
      <c r="P36" s="74">
        <v>0</v>
      </c>
    </row>
    <row r="37" spans="1:16" ht="15" customHeight="1" x14ac:dyDescent="0.25">
      <c r="A37" s="111"/>
      <c r="B37" s="114"/>
      <c r="C37" s="84" t="s">
        <v>51</v>
      </c>
      <c r="D37" s="44">
        <v>38</v>
      </c>
      <c r="E37" s="44">
        <v>0</v>
      </c>
      <c r="F37" s="44">
        <v>-6053.0376100000003</v>
      </c>
      <c r="G37" s="66">
        <v>-0.225351</v>
      </c>
      <c r="H37" s="43">
        <v>45</v>
      </c>
      <c r="I37" s="44">
        <v>-21337.373619000002</v>
      </c>
      <c r="J37" s="74">
        <v>-0.28438200000000002</v>
      </c>
      <c r="K37" s="44">
        <v>-7</v>
      </c>
      <c r="L37" s="44">
        <v>-5620.2662469999996</v>
      </c>
      <c r="M37" s="66">
        <v>-0.27910600000000002</v>
      </c>
      <c r="N37" s="43">
        <v>0</v>
      </c>
      <c r="O37" s="44">
        <v>0</v>
      </c>
      <c r="P37" s="74">
        <v>0</v>
      </c>
    </row>
    <row r="38" spans="1:16" s="3" customFormat="1" ht="15" customHeight="1" x14ac:dyDescent="0.25">
      <c r="A38" s="111"/>
      <c r="B38" s="114"/>
      <c r="C38" s="84" t="s">
        <v>52</v>
      </c>
      <c r="D38" s="35">
        <v>-14</v>
      </c>
      <c r="E38" s="35">
        <v>0</v>
      </c>
      <c r="F38" s="35">
        <v>-7244.8725160000004</v>
      </c>
      <c r="G38" s="68">
        <v>-0.24166499999999999</v>
      </c>
      <c r="H38" s="43">
        <v>14</v>
      </c>
      <c r="I38" s="44">
        <v>-13507.511917</v>
      </c>
      <c r="J38" s="74">
        <v>0.113978</v>
      </c>
      <c r="K38" s="35">
        <v>-28</v>
      </c>
      <c r="L38" s="35">
        <v>-5615.7226870000004</v>
      </c>
      <c r="M38" s="68">
        <v>-0.377222</v>
      </c>
      <c r="N38" s="43">
        <v>0</v>
      </c>
      <c r="O38" s="44">
        <v>0</v>
      </c>
      <c r="P38" s="74">
        <v>0</v>
      </c>
    </row>
    <row r="39" spans="1:16" ht="15" customHeight="1" x14ac:dyDescent="0.25">
      <c r="A39" s="111"/>
      <c r="B39" s="114"/>
      <c r="C39" s="84" t="s">
        <v>53</v>
      </c>
      <c r="D39" s="44">
        <v>-4</v>
      </c>
      <c r="E39" s="44">
        <v>0</v>
      </c>
      <c r="F39" s="44">
        <v>-3025.797689</v>
      </c>
      <c r="G39" s="66">
        <v>-0.18132400000000001</v>
      </c>
      <c r="H39" s="43">
        <v>7</v>
      </c>
      <c r="I39" s="44">
        <v>-6171.2497720000001</v>
      </c>
      <c r="J39" s="74">
        <v>8.3916000000000004E-2</v>
      </c>
      <c r="K39" s="44">
        <v>-11</v>
      </c>
      <c r="L39" s="44">
        <v>-2010.8187230000001</v>
      </c>
      <c r="M39" s="66">
        <v>-0.27878799999999998</v>
      </c>
      <c r="N39" s="43">
        <v>0</v>
      </c>
      <c r="O39" s="44">
        <v>0</v>
      </c>
      <c r="P39" s="74">
        <v>0</v>
      </c>
    </row>
    <row r="40" spans="1:16" ht="15" customHeight="1" x14ac:dyDescent="0.25">
      <c r="A40" s="111"/>
      <c r="B40" s="114"/>
      <c r="C40" s="84" t="s">
        <v>54</v>
      </c>
      <c r="D40" s="44">
        <v>-44</v>
      </c>
      <c r="E40" s="44">
        <v>0</v>
      </c>
      <c r="F40" s="44">
        <v>-3890.9083179999998</v>
      </c>
      <c r="G40" s="66">
        <v>-0.44875999999999999</v>
      </c>
      <c r="H40" s="43">
        <v>-5</v>
      </c>
      <c r="I40" s="44">
        <v>-1279.37383</v>
      </c>
      <c r="J40" s="74">
        <v>-0.20613999999999999</v>
      </c>
      <c r="K40" s="44">
        <v>-39</v>
      </c>
      <c r="L40" s="44">
        <v>-3156.5977520000001</v>
      </c>
      <c r="M40" s="66">
        <v>-0.494203</v>
      </c>
      <c r="N40" s="43">
        <v>0</v>
      </c>
      <c r="O40" s="44">
        <v>0</v>
      </c>
      <c r="P40" s="74">
        <v>0</v>
      </c>
    </row>
    <row r="41" spans="1:16" ht="15" customHeight="1" x14ac:dyDescent="0.25">
      <c r="A41" s="111"/>
      <c r="B41" s="114"/>
      <c r="C41" s="84" t="s">
        <v>55</v>
      </c>
      <c r="D41" s="44">
        <v>-65</v>
      </c>
      <c r="E41" s="44">
        <v>0</v>
      </c>
      <c r="F41" s="44">
        <v>6298.0712370000001</v>
      </c>
      <c r="G41" s="66">
        <v>0</v>
      </c>
      <c r="H41" s="43">
        <v>-22</v>
      </c>
      <c r="I41" s="44">
        <v>-18819.483200999999</v>
      </c>
      <c r="J41" s="74">
        <v>0.17307700000000001</v>
      </c>
      <c r="K41" s="44">
        <v>-43</v>
      </c>
      <c r="L41" s="44">
        <v>16527.064267999998</v>
      </c>
      <c r="M41" s="66">
        <v>-0.102564</v>
      </c>
      <c r="N41" s="43">
        <v>0</v>
      </c>
      <c r="O41" s="44">
        <v>0</v>
      </c>
      <c r="P41" s="74">
        <v>0</v>
      </c>
    </row>
    <row r="42" spans="1:16" s="3" customFormat="1" ht="15" customHeight="1" x14ac:dyDescent="0.25">
      <c r="A42" s="111"/>
      <c r="B42" s="114"/>
      <c r="C42" s="84" t="s">
        <v>56</v>
      </c>
      <c r="D42" s="35">
        <v>-75</v>
      </c>
      <c r="E42" s="35">
        <v>0</v>
      </c>
      <c r="F42" s="35">
        <v>-50777.682746999999</v>
      </c>
      <c r="G42" s="68">
        <v>-0.15750500000000001</v>
      </c>
      <c r="H42" s="43">
        <v>-31</v>
      </c>
      <c r="I42" s="44">
        <v>-27844.820852000001</v>
      </c>
      <c r="J42" s="74">
        <v>0.28571400000000002</v>
      </c>
      <c r="K42" s="35">
        <v>-44</v>
      </c>
      <c r="L42" s="35">
        <v>-67061.999280000004</v>
      </c>
      <c r="M42" s="68">
        <v>-0.52083299999999999</v>
      </c>
      <c r="N42" s="43">
        <v>0</v>
      </c>
      <c r="O42" s="44">
        <v>0</v>
      </c>
      <c r="P42" s="74">
        <v>0</v>
      </c>
    </row>
    <row r="43" spans="1:16" s="3" customFormat="1" ht="15" customHeight="1" x14ac:dyDescent="0.25">
      <c r="A43" s="112"/>
      <c r="B43" s="115"/>
      <c r="C43" s="85" t="s">
        <v>9</v>
      </c>
      <c r="D43" s="46">
        <v>83</v>
      </c>
      <c r="E43" s="46">
        <v>0</v>
      </c>
      <c r="F43" s="46">
        <v>-9994.1311960000003</v>
      </c>
      <c r="G43" s="67">
        <v>-0.15024699999999999</v>
      </c>
      <c r="H43" s="87">
        <v>206</v>
      </c>
      <c r="I43" s="46">
        <v>-21289.310140000001</v>
      </c>
      <c r="J43" s="75">
        <v>-3.0827E-2</v>
      </c>
      <c r="K43" s="46">
        <v>-123</v>
      </c>
      <c r="L43" s="46">
        <v>-7015.7090889999999</v>
      </c>
      <c r="M43" s="67">
        <v>-0.20431199999999999</v>
      </c>
      <c r="N43" s="87">
        <v>0</v>
      </c>
      <c r="O43" s="46">
        <v>0</v>
      </c>
      <c r="P43" s="75">
        <v>0</v>
      </c>
    </row>
    <row r="44" spans="1:16" ht="15" customHeight="1" x14ac:dyDescent="0.25">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5">
      <c r="A45" s="111"/>
      <c r="B45" s="114"/>
      <c r="C45" s="84" t="s">
        <v>47</v>
      </c>
      <c r="D45" s="44">
        <v>5</v>
      </c>
      <c r="E45" s="53">
        <v>2.2124000000000001E-2</v>
      </c>
      <c r="F45" s="44">
        <v>61218</v>
      </c>
      <c r="G45" s="66">
        <v>0</v>
      </c>
      <c r="H45" s="43">
        <v>1</v>
      </c>
      <c r="I45" s="44">
        <v>74138</v>
      </c>
      <c r="J45" s="74">
        <v>0</v>
      </c>
      <c r="K45" s="44">
        <v>4</v>
      </c>
      <c r="L45" s="44">
        <v>57988</v>
      </c>
      <c r="M45" s="66">
        <v>0</v>
      </c>
      <c r="N45" s="43">
        <v>0</v>
      </c>
      <c r="O45" s="44">
        <v>0</v>
      </c>
      <c r="P45" s="74">
        <v>0</v>
      </c>
    </row>
    <row r="46" spans="1:16" ht="15" customHeight="1" x14ac:dyDescent="0.25">
      <c r="A46" s="111"/>
      <c r="B46" s="114"/>
      <c r="C46" s="84" t="s">
        <v>48</v>
      </c>
      <c r="D46" s="44">
        <v>75</v>
      </c>
      <c r="E46" s="53">
        <v>6.5502000000000005E-2</v>
      </c>
      <c r="F46" s="44">
        <v>104308.86666699999</v>
      </c>
      <c r="G46" s="66">
        <v>0.32</v>
      </c>
      <c r="H46" s="43">
        <v>28</v>
      </c>
      <c r="I46" s="44">
        <v>105696.607143</v>
      </c>
      <c r="J46" s="74">
        <v>0.25</v>
      </c>
      <c r="K46" s="44">
        <v>47</v>
      </c>
      <c r="L46" s="44">
        <v>103482.12766</v>
      </c>
      <c r="M46" s="66">
        <v>0.36170200000000002</v>
      </c>
      <c r="N46" s="43">
        <v>0</v>
      </c>
      <c r="O46" s="44">
        <v>0</v>
      </c>
      <c r="P46" s="74">
        <v>0</v>
      </c>
    </row>
    <row r="47" spans="1:16" ht="15" customHeight="1" x14ac:dyDescent="0.25">
      <c r="A47" s="111"/>
      <c r="B47" s="114"/>
      <c r="C47" s="84" t="s">
        <v>49</v>
      </c>
      <c r="D47" s="44">
        <v>169</v>
      </c>
      <c r="E47" s="53">
        <v>7.3065000000000005E-2</v>
      </c>
      <c r="F47" s="44">
        <v>114183.34319499999</v>
      </c>
      <c r="G47" s="66">
        <v>0.50295900000000004</v>
      </c>
      <c r="H47" s="43">
        <v>54</v>
      </c>
      <c r="I47" s="44">
        <v>121419.11111100001</v>
      </c>
      <c r="J47" s="74">
        <v>0.44444400000000001</v>
      </c>
      <c r="K47" s="44">
        <v>115</v>
      </c>
      <c r="L47" s="44">
        <v>110785.67826099999</v>
      </c>
      <c r="M47" s="66">
        <v>0.53043499999999999</v>
      </c>
      <c r="N47" s="43">
        <v>0</v>
      </c>
      <c r="O47" s="44">
        <v>0</v>
      </c>
      <c r="P47" s="74">
        <v>0</v>
      </c>
    </row>
    <row r="48" spans="1:16" ht="15" customHeight="1" x14ac:dyDescent="0.25">
      <c r="A48" s="111"/>
      <c r="B48" s="114"/>
      <c r="C48" s="84" t="s">
        <v>50</v>
      </c>
      <c r="D48" s="44">
        <v>174</v>
      </c>
      <c r="E48" s="53">
        <v>7.3079000000000005E-2</v>
      </c>
      <c r="F48" s="44">
        <v>127677.821839</v>
      </c>
      <c r="G48" s="66">
        <v>0.61494300000000002</v>
      </c>
      <c r="H48" s="43">
        <v>65</v>
      </c>
      <c r="I48" s="44">
        <v>138666.876923</v>
      </c>
      <c r="J48" s="74">
        <v>0.70769199999999999</v>
      </c>
      <c r="K48" s="44">
        <v>109</v>
      </c>
      <c r="L48" s="44">
        <v>121124.71559599999</v>
      </c>
      <c r="M48" s="66">
        <v>0.55963300000000005</v>
      </c>
      <c r="N48" s="43">
        <v>0</v>
      </c>
      <c r="O48" s="44">
        <v>0</v>
      </c>
      <c r="P48" s="74">
        <v>0</v>
      </c>
    </row>
    <row r="49" spans="1:16" ht="15" customHeight="1" x14ac:dyDescent="0.25">
      <c r="A49" s="111"/>
      <c r="B49" s="114"/>
      <c r="C49" s="84" t="s">
        <v>51</v>
      </c>
      <c r="D49" s="44">
        <v>193</v>
      </c>
      <c r="E49" s="53">
        <v>8.3731E-2</v>
      </c>
      <c r="F49" s="44">
        <v>145709.81347200001</v>
      </c>
      <c r="G49" s="66">
        <v>1.0207250000000001</v>
      </c>
      <c r="H49" s="43">
        <v>63</v>
      </c>
      <c r="I49" s="44">
        <v>152840.31745999999</v>
      </c>
      <c r="J49" s="74">
        <v>0.93650800000000001</v>
      </c>
      <c r="K49" s="44">
        <v>130</v>
      </c>
      <c r="L49" s="44">
        <v>142254.26153799999</v>
      </c>
      <c r="M49" s="66">
        <v>1.0615380000000001</v>
      </c>
      <c r="N49" s="43">
        <v>0</v>
      </c>
      <c r="O49" s="44">
        <v>0</v>
      </c>
      <c r="P49" s="74">
        <v>0</v>
      </c>
    </row>
    <row r="50" spans="1:16" s="3" customFormat="1" ht="15" customHeight="1" x14ac:dyDescent="0.25">
      <c r="A50" s="111"/>
      <c r="B50" s="114"/>
      <c r="C50" s="84" t="s">
        <v>52</v>
      </c>
      <c r="D50" s="35">
        <v>131</v>
      </c>
      <c r="E50" s="55">
        <v>6.5795999999999993E-2</v>
      </c>
      <c r="F50" s="35">
        <v>144316.22137399999</v>
      </c>
      <c r="G50" s="68">
        <v>1.0305340000000001</v>
      </c>
      <c r="H50" s="43">
        <v>45</v>
      </c>
      <c r="I50" s="44">
        <v>141451.37777799999</v>
      </c>
      <c r="J50" s="74">
        <v>0.84444399999999997</v>
      </c>
      <c r="K50" s="35">
        <v>86</v>
      </c>
      <c r="L50" s="35">
        <v>145815.26744200001</v>
      </c>
      <c r="M50" s="68">
        <v>1.127907</v>
      </c>
      <c r="N50" s="43">
        <v>0</v>
      </c>
      <c r="O50" s="44">
        <v>0</v>
      </c>
      <c r="P50" s="74">
        <v>0</v>
      </c>
    </row>
    <row r="51" spans="1:16" ht="15" customHeight="1" x14ac:dyDescent="0.25">
      <c r="A51" s="111"/>
      <c r="B51" s="114"/>
      <c r="C51" s="84" t="s">
        <v>53</v>
      </c>
      <c r="D51" s="44">
        <v>107</v>
      </c>
      <c r="E51" s="53">
        <v>6.7295999999999995E-2</v>
      </c>
      <c r="F51" s="44">
        <v>146856.33644899999</v>
      </c>
      <c r="G51" s="66">
        <v>1.0560750000000001</v>
      </c>
      <c r="H51" s="43">
        <v>27</v>
      </c>
      <c r="I51" s="44">
        <v>141859.81481499999</v>
      </c>
      <c r="J51" s="74">
        <v>0.62963000000000002</v>
      </c>
      <c r="K51" s="44">
        <v>80</v>
      </c>
      <c r="L51" s="44">
        <v>148542.66250000001</v>
      </c>
      <c r="M51" s="66">
        <v>1.2</v>
      </c>
      <c r="N51" s="43">
        <v>0</v>
      </c>
      <c r="O51" s="44">
        <v>0</v>
      </c>
      <c r="P51" s="74">
        <v>0</v>
      </c>
    </row>
    <row r="52" spans="1:16" ht="15" customHeight="1" x14ac:dyDescent="0.25">
      <c r="A52" s="111"/>
      <c r="B52" s="114"/>
      <c r="C52" s="84" t="s">
        <v>54</v>
      </c>
      <c r="D52" s="44">
        <v>59</v>
      </c>
      <c r="E52" s="53">
        <v>4.4970000000000003E-2</v>
      </c>
      <c r="F52" s="44">
        <v>161057.49152499999</v>
      </c>
      <c r="G52" s="66">
        <v>0.79661000000000004</v>
      </c>
      <c r="H52" s="43">
        <v>22</v>
      </c>
      <c r="I52" s="44">
        <v>152766.63636400001</v>
      </c>
      <c r="J52" s="74">
        <v>0.5</v>
      </c>
      <c r="K52" s="44">
        <v>37</v>
      </c>
      <c r="L52" s="44">
        <v>165987.189189</v>
      </c>
      <c r="M52" s="66">
        <v>0.97297299999999998</v>
      </c>
      <c r="N52" s="43">
        <v>0</v>
      </c>
      <c r="O52" s="44">
        <v>0</v>
      </c>
      <c r="P52" s="74">
        <v>0</v>
      </c>
    </row>
    <row r="53" spans="1:16" ht="15" customHeight="1" x14ac:dyDescent="0.25">
      <c r="A53" s="111"/>
      <c r="B53" s="114"/>
      <c r="C53" s="84" t="s">
        <v>55</v>
      </c>
      <c r="D53" s="44">
        <v>23</v>
      </c>
      <c r="E53" s="53">
        <v>2.4084000000000001E-2</v>
      </c>
      <c r="F53" s="44">
        <v>170987.60869600001</v>
      </c>
      <c r="G53" s="66">
        <v>0.65217400000000003</v>
      </c>
      <c r="H53" s="43">
        <v>8</v>
      </c>
      <c r="I53" s="44">
        <v>148699.625</v>
      </c>
      <c r="J53" s="74">
        <v>0.5</v>
      </c>
      <c r="K53" s="44">
        <v>15</v>
      </c>
      <c r="L53" s="44">
        <v>182874.533333</v>
      </c>
      <c r="M53" s="66">
        <v>0.73333300000000001</v>
      </c>
      <c r="N53" s="43">
        <v>0</v>
      </c>
      <c r="O53" s="44">
        <v>0</v>
      </c>
      <c r="P53" s="74">
        <v>0</v>
      </c>
    </row>
    <row r="54" spans="1:16" s="3" customFormat="1" ht="15" customHeight="1" x14ac:dyDescent="0.25">
      <c r="A54" s="111"/>
      <c r="B54" s="114"/>
      <c r="C54" s="84" t="s">
        <v>56</v>
      </c>
      <c r="D54" s="35">
        <v>4</v>
      </c>
      <c r="E54" s="55">
        <v>2.9129999999999998E-3</v>
      </c>
      <c r="F54" s="35">
        <v>206264.75</v>
      </c>
      <c r="G54" s="68">
        <v>1</v>
      </c>
      <c r="H54" s="43">
        <v>2</v>
      </c>
      <c r="I54" s="44">
        <v>147354</v>
      </c>
      <c r="J54" s="74">
        <v>0</v>
      </c>
      <c r="K54" s="35">
        <v>2</v>
      </c>
      <c r="L54" s="35">
        <v>265175.5</v>
      </c>
      <c r="M54" s="68">
        <v>2</v>
      </c>
      <c r="N54" s="43">
        <v>0</v>
      </c>
      <c r="O54" s="44">
        <v>0</v>
      </c>
      <c r="P54" s="74">
        <v>0</v>
      </c>
    </row>
    <row r="55" spans="1:16" s="3" customFormat="1" ht="15" customHeight="1" x14ac:dyDescent="0.25">
      <c r="A55" s="112"/>
      <c r="B55" s="115"/>
      <c r="C55" s="85" t="s">
        <v>9</v>
      </c>
      <c r="D55" s="46">
        <v>940</v>
      </c>
      <c r="E55" s="54">
        <v>6.0164000000000002E-2</v>
      </c>
      <c r="F55" s="46">
        <v>134727.01489399999</v>
      </c>
      <c r="G55" s="67">
        <v>0.77340399999999998</v>
      </c>
      <c r="H55" s="87">
        <v>315</v>
      </c>
      <c r="I55" s="46">
        <v>137375.428571</v>
      </c>
      <c r="J55" s="75">
        <v>0.65396799999999999</v>
      </c>
      <c r="K55" s="46">
        <v>625</v>
      </c>
      <c r="L55" s="46">
        <v>133392.2144</v>
      </c>
      <c r="M55" s="67">
        <v>0.83360000000000001</v>
      </c>
      <c r="N55" s="87">
        <v>0</v>
      </c>
      <c r="O55" s="46">
        <v>0</v>
      </c>
      <c r="P55" s="75">
        <v>0</v>
      </c>
    </row>
    <row r="56" spans="1:16" ht="15" customHeight="1" x14ac:dyDescent="0.25">
      <c r="A56" s="110">
        <v>5</v>
      </c>
      <c r="B56" s="113" t="s">
        <v>60</v>
      </c>
      <c r="C56" s="84" t="s">
        <v>46</v>
      </c>
      <c r="D56" s="44">
        <v>33</v>
      </c>
      <c r="E56" s="53">
        <v>1</v>
      </c>
      <c r="F56" s="44">
        <v>53662.969697</v>
      </c>
      <c r="G56" s="66">
        <v>0.242424</v>
      </c>
      <c r="H56" s="43">
        <v>10</v>
      </c>
      <c r="I56" s="44">
        <v>48541.599999999999</v>
      </c>
      <c r="J56" s="74">
        <v>0.1</v>
      </c>
      <c r="K56" s="44">
        <v>23</v>
      </c>
      <c r="L56" s="44">
        <v>55889.652174000003</v>
      </c>
      <c r="M56" s="66">
        <v>0.30434800000000001</v>
      </c>
      <c r="N56" s="43">
        <v>0</v>
      </c>
      <c r="O56" s="44">
        <v>0</v>
      </c>
      <c r="P56" s="74">
        <v>0</v>
      </c>
    </row>
    <row r="57" spans="1:16" ht="15" customHeight="1" x14ac:dyDescent="0.25">
      <c r="A57" s="111"/>
      <c r="B57" s="114"/>
      <c r="C57" s="84" t="s">
        <v>47</v>
      </c>
      <c r="D57" s="44">
        <v>226</v>
      </c>
      <c r="E57" s="53">
        <v>1</v>
      </c>
      <c r="F57" s="44">
        <v>65793.469026999999</v>
      </c>
      <c r="G57" s="66">
        <v>7.5220999999999996E-2</v>
      </c>
      <c r="H57" s="43">
        <v>54</v>
      </c>
      <c r="I57" s="44">
        <v>81281.5</v>
      </c>
      <c r="J57" s="74">
        <v>9.2592999999999995E-2</v>
      </c>
      <c r="K57" s="44">
        <v>172</v>
      </c>
      <c r="L57" s="44">
        <v>60930.947674000003</v>
      </c>
      <c r="M57" s="66">
        <v>6.9766999999999996E-2</v>
      </c>
      <c r="N57" s="43">
        <v>0</v>
      </c>
      <c r="O57" s="44">
        <v>0</v>
      </c>
      <c r="P57" s="74">
        <v>0</v>
      </c>
    </row>
    <row r="58" spans="1:16" ht="15" customHeight="1" x14ac:dyDescent="0.25">
      <c r="A58" s="111"/>
      <c r="B58" s="114"/>
      <c r="C58" s="84" t="s">
        <v>48</v>
      </c>
      <c r="D58" s="44">
        <v>1145</v>
      </c>
      <c r="E58" s="53">
        <v>1</v>
      </c>
      <c r="F58" s="44">
        <v>84235.028821</v>
      </c>
      <c r="G58" s="66">
        <v>0.15196499999999999</v>
      </c>
      <c r="H58" s="43">
        <v>365</v>
      </c>
      <c r="I58" s="44">
        <v>95691.673972999997</v>
      </c>
      <c r="J58" s="74">
        <v>0.15890399999999999</v>
      </c>
      <c r="K58" s="44">
        <v>780</v>
      </c>
      <c r="L58" s="44">
        <v>78873.906409999996</v>
      </c>
      <c r="M58" s="66">
        <v>0.14871799999999999</v>
      </c>
      <c r="N58" s="43">
        <v>0</v>
      </c>
      <c r="O58" s="44">
        <v>0</v>
      </c>
      <c r="P58" s="74">
        <v>0</v>
      </c>
    </row>
    <row r="59" spans="1:16" ht="15" customHeight="1" x14ac:dyDescent="0.25">
      <c r="A59" s="111"/>
      <c r="B59" s="114"/>
      <c r="C59" s="84" t="s">
        <v>49</v>
      </c>
      <c r="D59" s="44">
        <v>2313</v>
      </c>
      <c r="E59" s="53">
        <v>1</v>
      </c>
      <c r="F59" s="44">
        <v>98065.508862999995</v>
      </c>
      <c r="G59" s="66">
        <v>0.31863399999999997</v>
      </c>
      <c r="H59" s="43">
        <v>728</v>
      </c>
      <c r="I59" s="44">
        <v>113739.20741800001</v>
      </c>
      <c r="J59" s="74">
        <v>0.34615400000000002</v>
      </c>
      <c r="K59" s="44">
        <v>1585</v>
      </c>
      <c r="L59" s="44">
        <v>90866.485174000001</v>
      </c>
      <c r="M59" s="66">
        <v>0.30599399999999999</v>
      </c>
      <c r="N59" s="43">
        <v>0</v>
      </c>
      <c r="O59" s="44">
        <v>0</v>
      </c>
      <c r="P59" s="74">
        <v>0</v>
      </c>
    </row>
    <row r="60" spans="1:16" ht="15" customHeight="1" x14ac:dyDescent="0.25">
      <c r="A60" s="111"/>
      <c r="B60" s="114"/>
      <c r="C60" s="84" t="s">
        <v>50</v>
      </c>
      <c r="D60" s="44">
        <v>2381</v>
      </c>
      <c r="E60" s="53">
        <v>1</v>
      </c>
      <c r="F60" s="44">
        <v>118045.940781</v>
      </c>
      <c r="G60" s="66">
        <v>0.55438900000000002</v>
      </c>
      <c r="H60" s="43">
        <v>739</v>
      </c>
      <c r="I60" s="44">
        <v>134039.848444</v>
      </c>
      <c r="J60" s="74">
        <v>0.51150200000000001</v>
      </c>
      <c r="K60" s="44">
        <v>1642</v>
      </c>
      <c r="L60" s="44">
        <v>110847.708283</v>
      </c>
      <c r="M60" s="66">
        <v>0.57369099999999995</v>
      </c>
      <c r="N60" s="43">
        <v>0</v>
      </c>
      <c r="O60" s="44">
        <v>0</v>
      </c>
      <c r="P60" s="74">
        <v>0</v>
      </c>
    </row>
    <row r="61" spans="1:16" ht="15" customHeight="1" x14ac:dyDescent="0.25">
      <c r="A61" s="111"/>
      <c r="B61" s="114"/>
      <c r="C61" s="84" t="s">
        <v>51</v>
      </c>
      <c r="D61" s="44">
        <v>2305</v>
      </c>
      <c r="E61" s="53">
        <v>1</v>
      </c>
      <c r="F61" s="44">
        <v>134655.95401300001</v>
      </c>
      <c r="G61" s="66">
        <v>0.807809</v>
      </c>
      <c r="H61" s="43">
        <v>756</v>
      </c>
      <c r="I61" s="44">
        <v>145983.60185199999</v>
      </c>
      <c r="J61" s="74">
        <v>0.69047599999999998</v>
      </c>
      <c r="K61" s="44">
        <v>1549</v>
      </c>
      <c r="L61" s="44">
        <v>129127.418334</v>
      </c>
      <c r="M61" s="66">
        <v>0.86507400000000001</v>
      </c>
      <c r="N61" s="43">
        <v>0</v>
      </c>
      <c r="O61" s="44">
        <v>0</v>
      </c>
      <c r="P61" s="74">
        <v>0</v>
      </c>
    </row>
    <row r="62" spans="1:16" s="3" customFormat="1" ht="15" customHeight="1" x14ac:dyDescent="0.25">
      <c r="A62" s="111"/>
      <c r="B62" s="114"/>
      <c r="C62" s="84" t="s">
        <v>52</v>
      </c>
      <c r="D62" s="35">
        <v>1991</v>
      </c>
      <c r="E62" s="55">
        <v>1</v>
      </c>
      <c r="F62" s="35">
        <v>142299.87242599999</v>
      </c>
      <c r="G62" s="68">
        <v>0.89553000000000005</v>
      </c>
      <c r="H62" s="43">
        <v>657</v>
      </c>
      <c r="I62" s="44">
        <v>142251.11415499999</v>
      </c>
      <c r="J62" s="74">
        <v>0.63013699999999995</v>
      </c>
      <c r="K62" s="35">
        <v>1334</v>
      </c>
      <c r="L62" s="35">
        <v>142323.886057</v>
      </c>
      <c r="M62" s="68">
        <v>1.0262370000000001</v>
      </c>
      <c r="N62" s="43">
        <v>0</v>
      </c>
      <c r="O62" s="44">
        <v>0</v>
      </c>
      <c r="P62" s="74">
        <v>0</v>
      </c>
    </row>
    <row r="63" spans="1:16" ht="15" customHeight="1" x14ac:dyDescent="0.25">
      <c r="A63" s="111"/>
      <c r="B63" s="114"/>
      <c r="C63" s="84" t="s">
        <v>53</v>
      </c>
      <c r="D63" s="44">
        <v>1590</v>
      </c>
      <c r="E63" s="53">
        <v>1</v>
      </c>
      <c r="F63" s="44">
        <v>147926.89245300001</v>
      </c>
      <c r="G63" s="66">
        <v>0.944025</v>
      </c>
      <c r="H63" s="43">
        <v>504</v>
      </c>
      <c r="I63" s="44">
        <v>148306.48611100001</v>
      </c>
      <c r="J63" s="74">
        <v>0.62698399999999999</v>
      </c>
      <c r="K63" s="44">
        <v>1086</v>
      </c>
      <c r="L63" s="44">
        <v>147750.72743999999</v>
      </c>
      <c r="M63" s="66">
        <v>1.0911599999999999</v>
      </c>
      <c r="N63" s="43">
        <v>0</v>
      </c>
      <c r="O63" s="44">
        <v>0</v>
      </c>
      <c r="P63" s="74">
        <v>0</v>
      </c>
    </row>
    <row r="64" spans="1:16" ht="15" customHeight="1" x14ac:dyDescent="0.25">
      <c r="A64" s="111"/>
      <c r="B64" s="114"/>
      <c r="C64" s="84" t="s">
        <v>54</v>
      </c>
      <c r="D64" s="44">
        <v>1312</v>
      </c>
      <c r="E64" s="53">
        <v>1</v>
      </c>
      <c r="F64" s="44">
        <v>155922.37423799999</v>
      </c>
      <c r="G64" s="66">
        <v>0.825457</v>
      </c>
      <c r="H64" s="43">
        <v>458</v>
      </c>
      <c r="I64" s="44">
        <v>153438.694323</v>
      </c>
      <c r="J64" s="74">
        <v>0.46506599999999998</v>
      </c>
      <c r="K64" s="44">
        <v>854</v>
      </c>
      <c r="L64" s="44">
        <v>157254.37119400001</v>
      </c>
      <c r="M64" s="66">
        <v>1.0187349999999999</v>
      </c>
      <c r="N64" s="43">
        <v>0</v>
      </c>
      <c r="O64" s="44">
        <v>0</v>
      </c>
      <c r="P64" s="74">
        <v>0</v>
      </c>
    </row>
    <row r="65" spans="1:16" ht="15" customHeight="1" x14ac:dyDescent="0.25">
      <c r="A65" s="111"/>
      <c r="B65" s="114"/>
      <c r="C65" s="84" t="s">
        <v>55</v>
      </c>
      <c r="D65" s="44">
        <v>955</v>
      </c>
      <c r="E65" s="53">
        <v>1</v>
      </c>
      <c r="F65" s="44">
        <v>158332.06596899999</v>
      </c>
      <c r="G65" s="66">
        <v>0.66596900000000003</v>
      </c>
      <c r="H65" s="43">
        <v>350</v>
      </c>
      <c r="I65" s="44">
        <v>149282.64000000001</v>
      </c>
      <c r="J65" s="74">
        <v>0.29428599999999999</v>
      </c>
      <c r="K65" s="44">
        <v>605</v>
      </c>
      <c r="L65" s="44">
        <v>163567.27107399999</v>
      </c>
      <c r="M65" s="66">
        <v>0.880992</v>
      </c>
      <c r="N65" s="43">
        <v>0</v>
      </c>
      <c r="O65" s="44">
        <v>0</v>
      </c>
      <c r="P65" s="74">
        <v>0</v>
      </c>
    </row>
    <row r="66" spans="1:16" s="3" customFormat="1" ht="15" customHeight="1" x14ac:dyDescent="0.25">
      <c r="A66" s="111"/>
      <c r="B66" s="114"/>
      <c r="C66" s="84" t="s">
        <v>56</v>
      </c>
      <c r="D66" s="35">
        <v>1373</v>
      </c>
      <c r="E66" s="55">
        <v>1</v>
      </c>
      <c r="F66" s="35">
        <v>177339.50983200001</v>
      </c>
      <c r="G66" s="68">
        <v>0.41951899999999998</v>
      </c>
      <c r="H66" s="43">
        <v>566</v>
      </c>
      <c r="I66" s="44">
        <v>154874.85512399999</v>
      </c>
      <c r="J66" s="74">
        <v>0.146643</v>
      </c>
      <c r="K66" s="35">
        <v>807</v>
      </c>
      <c r="L66" s="35">
        <v>193095.38909499999</v>
      </c>
      <c r="M66" s="68">
        <v>0.61090500000000003</v>
      </c>
      <c r="N66" s="43">
        <v>0</v>
      </c>
      <c r="O66" s="44">
        <v>0</v>
      </c>
      <c r="P66" s="74">
        <v>0</v>
      </c>
    </row>
    <row r="67" spans="1:16" s="3" customFormat="1" ht="15" customHeight="1" x14ac:dyDescent="0.25">
      <c r="A67" s="112"/>
      <c r="B67" s="115"/>
      <c r="C67" s="85" t="s">
        <v>9</v>
      </c>
      <c r="D67" s="46">
        <v>15624</v>
      </c>
      <c r="E67" s="54">
        <v>1</v>
      </c>
      <c r="F67" s="46">
        <v>131154.08480499999</v>
      </c>
      <c r="G67" s="67">
        <v>0.62064799999999998</v>
      </c>
      <c r="H67" s="87">
        <v>5187</v>
      </c>
      <c r="I67" s="46">
        <v>136960.04183500001</v>
      </c>
      <c r="J67" s="75">
        <v>0.45209199999999999</v>
      </c>
      <c r="K67" s="46">
        <v>10437</v>
      </c>
      <c r="L67" s="46">
        <v>128268.6293</v>
      </c>
      <c r="M67" s="67">
        <v>0.70441699999999996</v>
      </c>
      <c r="N67" s="87">
        <v>0</v>
      </c>
      <c r="O67" s="46">
        <v>0</v>
      </c>
      <c r="P67" s="75">
        <v>0</v>
      </c>
    </row>
    <row r="68" spans="1:16" s="3" customFormat="1" ht="15" customHeight="1" x14ac:dyDescent="0.25">
      <c r="A68" s="78"/>
      <c r="B68" s="79"/>
      <c r="C68" s="81"/>
      <c r="D68" s="45"/>
      <c r="E68" s="76"/>
      <c r="F68" s="45"/>
      <c r="G68" s="77"/>
      <c r="H68" s="45"/>
      <c r="I68" s="45"/>
      <c r="J68" s="77"/>
      <c r="K68" s="45"/>
      <c r="L68" s="45"/>
      <c r="M68" s="77"/>
      <c r="N68" s="45"/>
      <c r="O68" s="45"/>
      <c r="P68" s="77"/>
    </row>
    <row r="69" spans="1:16" s="37" customFormat="1" ht="15" customHeight="1" x14ac:dyDescent="0.25">
      <c r="A69" s="38" t="s">
        <v>2</v>
      </c>
      <c r="C69" s="82"/>
      <c r="D69" s="86">
        <f>+Nacional!D69</f>
        <v>44622</v>
      </c>
      <c r="F69" s="60"/>
      <c r="G69" s="69"/>
      <c r="H69" s="60"/>
      <c r="I69" s="60"/>
      <c r="J69" s="69"/>
      <c r="K69" s="60"/>
      <c r="L69" s="60"/>
      <c r="M69" s="69"/>
      <c r="N69" s="60"/>
      <c r="O69" s="60"/>
      <c r="P69" s="69"/>
    </row>
    <row r="70" spans="1:16" ht="15" customHeight="1" x14ac:dyDescent="0.25">
      <c r="A70" s="47"/>
      <c r="B70" s="24"/>
      <c r="C70" s="83"/>
      <c r="D70" s="61"/>
      <c r="E70" s="56"/>
      <c r="F70" s="61"/>
      <c r="G70" s="70"/>
      <c r="H70" s="61"/>
      <c r="I70" s="61"/>
      <c r="J70" s="70"/>
      <c r="K70" s="61"/>
      <c r="L70" s="61"/>
      <c r="M70" s="70"/>
      <c r="N70" s="61"/>
      <c r="O70" s="61"/>
      <c r="P70" s="70"/>
    </row>
    <row r="71" spans="1:16" ht="15" customHeight="1" x14ac:dyDescent="0.25">
      <c r="A71" s="48"/>
      <c r="C71" s="23"/>
      <c r="D71" s="35"/>
      <c r="E71" s="55"/>
      <c r="F71" s="35"/>
      <c r="G71" s="68"/>
      <c r="H71" s="35"/>
      <c r="I71" s="35"/>
      <c r="J71" s="68"/>
      <c r="K71" s="35"/>
      <c r="L71" s="35"/>
      <c r="M71" s="68"/>
      <c r="N71" s="35"/>
      <c r="O71" s="35"/>
      <c r="P71" s="68"/>
    </row>
    <row r="72" spans="1:16" ht="15" customHeight="1" x14ac:dyDescent="0.25">
      <c r="A72" s="48"/>
      <c r="C72" s="23"/>
      <c r="D72" s="35"/>
      <c r="E72" s="55"/>
      <c r="F72" s="35"/>
      <c r="G72" s="68"/>
      <c r="H72" s="35"/>
      <c r="I72" s="35"/>
      <c r="J72" s="68"/>
      <c r="K72" s="35"/>
      <c r="L72" s="35"/>
      <c r="M72" s="68"/>
      <c r="N72" s="35"/>
      <c r="O72" s="35"/>
      <c r="P72" s="68"/>
    </row>
    <row r="73" spans="1:16" ht="15" customHeight="1" x14ac:dyDescent="0.25">
      <c r="A73" s="48"/>
      <c r="C73" s="23"/>
      <c r="D73" s="35"/>
      <c r="E73" s="55"/>
      <c r="F73" s="35"/>
      <c r="G73" s="68"/>
      <c r="H73" s="35"/>
      <c r="I73" s="35"/>
      <c r="J73" s="68"/>
      <c r="K73" s="35"/>
      <c r="L73" s="35"/>
      <c r="M73" s="68"/>
      <c r="N73" s="35"/>
      <c r="O73" s="35"/>
      <c r="P73" s="68"/>
    </row>
    <row r="74" spans="1:16" ht="15" customHeight="1" x14ac:dyDescent="0.25">
      <c r="A74" s="48"/>
      <c r="C74" s="23"/>
      <c r="D74" s="35"/>
      <c r="E74" s="55"/>
      <c r="F74" s="35"/>
      <c r="G74" s="68"/>
      <c r="H74" s="35"/>
      <c r="I74" s="35"/>
      <c r="J74" s="68"/>
      <c r="K74" s="35"/>
      <c r="L74" s="35"/>
      <c r="M74" s="68"/>
      <c r="N74" s="35"/>
      <c r="O74" s="35"/>
      <c r="P74" s="68"/>
    </row>
    <row r="75" spans="1:16" ht="15" customHeight="1" x14ac:dyDescent="0.25">
      <c r="A75" s="48"/>
      <c r="C75" s="23"/>
      <c r="D75" s="35"/>
      <c r="E75" s="55"/>
      <c r="F75" s="35"/>
      <c r="G75" s="68"/>
      <c r="H75" s="35"/>
      <c r="I75" s="35"/>
      <c r="J75" s="68"/>
      <c r="K75" s="35"/>
      <c r="L75" s="35"/>
      <c r="M75" s="68"/>
      <c r="N75" s="35"/>
      <c r="O75" s="35"/>
      <c r="P75" s="68"/>
    </row>
    <row r="76" spans="1:16" ht="15" customHeight="1" x14ac:dyDescent="0.25">
      <c r="A76" s="48"/>
      <c r="C76" s="23"/>
      <c r="D76" s="35"/>
      <c r="E76" s="55"/>
      <c r="F76" s="35"/>
      <c r="G76" s="68"/>
      <c r="H76" s="35"/>
      <c r="I76" s="35"/>
      <c r="J76" s="68"/>
      <c r="K76" s="35"/>
      <c r="L76" s="35"/>
      <c r="M76" s="68"/>
      <c r="N76" s="35"/>
      <c r="O76" s="35"/>
      <c r="P76" s="68"/>
    </row>
    <row r="77" spans="1:16" ht="15" customHeight="1" x14ac:dyDescent="0.25">
      <c r="A77" s="48"/>
      <c r="C77" s="23"/>
      <c r="D77" s="35"/>
      <c r="E77" s="55"/>
      <c r="F77" s="35"/>
      <c r="G77" s="68"/>
      <c r="H77" s="35"/>
      <c r="I77" s="35"/>
      <c r="J77" s="68"/>
      <c r="K77" s="35"/>
      <c r="L77" s="35"/>
      <c r="M77" s="68"/>
      <c r="N77" s="35"/>
      <c r="O77" s="35"/>
      <c r="P77" s="68"/>
    </row>
    <row r="78" spans="1:16" ht="15" customHeight="1" x14ac:dyDescent="0.25">
      <c r="A78" s="48"/>
      <c r="C78" s="23"/>
      <c r="D78" s="35"/>
      <c r="E78" s="55"/>
      <c r="F78" s="35"/>
      <c r="G78" s="68"/>
      <c r="H78" s="35"/>
      <c r="I78" s="35"/>
      <c r="J78" s="68"/>
      <c r="K78" s="35"/>
      <c r="L78" s="35"/>
      <c r="M78" s="68"/>
      <c r="N78" s="35"/>
      <c r="O78" s="35"/>
      <c r="P78" s="68"/>
    </row>
    <row r="79" spans="1:16" ht="15" customHeight="1" x14ac:dyDescent="0.25">
      <c r="A79" s="48"/>
      <c r="C79" s="23"/>
      <c r="D79" s="35"/>
      <c r="E79" s="55"/>
      <c r="F79" s="35"/>
      <c r="G79" s="68"/>
      <c r="H79" s="35"/>
      <c r="I79" s="35"/>
      <c r="J79" s="68"/>
      <c r="K79" s="35"/>
      <c r="L79" s="35"/>
      <c r="M79" s="68"/>
      <c r="N79" s="35"/>
      <c r="O79" s="35"/>
      <c r="P79" s="68"/>
    </row>
    <row r="80" spans="1:16" ht="15" customHeight="1" x14ac:dyDescent="0.25">
      <c r="A80" s="48"/>
      <c r="C80" s="23"/>
      <c r="D80" s="35"/>
      <c r="E80" s="55"/>
      <c r="F80" s="35"/>
      <c r="G80" s="68"/>
      <c r="H80" s="35"/>
      <c r="I80" s="35"/>
      <c r="J80" s="68"/>
      <c r="K80" s="35"/>
      <c r="L80" s="35"/>
      <c r="M80" s="68"/>
      <c r="N80" s="35"/>
      <c r="O80" s="35"/>
      <c r="P80" s="68"/>
    </row>
    <row r="81" spans="1:16" ht="15" customHeight="1" x14ac:dyDescent="0.25">
      <c r="A81" s="48"/>
      <c r="C81" s="23"/>
      <c r="D81" s="35"/>
      <c r="E81" s="55"/>
      <c r="F81" s="35"/>
      <c r="G81" s="68"/>
      <c r="H81" s="35"/>
      <c r="I81" s="35"/>
      <c r="J81" s="68"/>
      <c r="K81" s="35"/>
      <c r="L81" s="35"/>
      <c r="M81" s="68"/>
      <c r="N81" s="35"/>
      <c r="O81" s="35"/>
      <c r="P81" s="68"/>
    </row>
    <row r="82" spans="1:16" ht="15" customHeight="1" x14ac:dyDescent="0.25">
      <c r="A82" s="48"/>
      <c r="C82" s="23"/>
      <c r="D82" s="35"/>
      <c r="E82" s="55"/>
      <c r="F82" s="35"/>
      <c r="G82" s="68"/>
      <c r="H82" s="35"/>
      <c r="I82" s="35"/>
      <c r="J82" s="68"/>
      <c r="K82" s="35"/>
      <c r="L82" s="35"/>
      <c r="M82" s="68"/>
      <c r="N82" s="35"/>
      <c r="O82" s="35"/>
      <c r="P82" s="68"/>
    </row>
    <row r="83" spans="1:16" ht="15" customHeight="1" x14ac:dyDescent="0.25">
      <c r="A83" s="48"/>
      <c r="C83" s="23"/>
      <c r="D83" s="35"/>
      <c r="E83" s="55"/>
      <c r="F83" s="35"/>
      <c r="G83" s="68"/>
      <c r="H83" s="35"/>
      <c r="I83" s="35"/>
      <c r="J83" s="68"/>
      <c r="K83" s="35"/>
      <c r="L83" s="35"/>
      <c r="M83" s="68"/>
      <c r="N83" s="35"/>
      <c r="O83" s="35"/>
      <c r="P83" s="68"/>
    </row>
    <row r="84" spans="1:16" ht="15" customHeight="1" x14ac:dyDescent="0.25">
      <c r="A84" s="48"/>
      <c r="C84" s="23"/>
      <c r="D84" s="35"/>
      <c r="E84" s="55"/>
      <c r="F84" s="35"/>
      <c r="G84" s="68"/>
      <c r="H84" s="35"/>
      <c r="I84" s="35"/>
      <c r="J84" s="68"/>
      <c r="K84" s="35"/>
      <c r="L84" s="35"/>
      <c r="M84" s="68"/>
      <c r="N84" s="35"/>
      <c r="O84" s="35"/>
      <c r="P84" s="68"/>
    </row>
    <row r="85" spans="1:16" ht="15" customHeight="1" x14ac:dyDescent="0.25">
      <c r="A85" s="48"/>
      <c r="C85" s="23"/>
      <c r="D85" s="35"/>
      <c r="E85" s="55"/>
      <c r="F85" s="35"/>
      <c r="G85" s="68"/>
      <c r="H85" s="35"/>
      <c r="I85" s="35"/>
      <c r="J85" s="68"/>
      <c r="K85" s="35"/>
      <c r="L85" s="35"/>
      <c r="M85" s="68"/>
      <c r="N85" s="35"/>
      <c r="O85" s="35"/>
      <c r="P85" s="68"/>
    </row>
    <row r="86" spans="1:16" ht="15" customHeight="1" x14ac:dyDescent="0.25">
      <c r="A86" s="48"/>
      <c r="C86" s="23"/>
      <c r="D86" s="35"/>
      <c r="E86" s="55"/>
      <c r="F86" s="35"/>
      <c r="G86" s="68"/>
      <c r="H86" s="35"/>
      <c r="I86" s="35"/>
      <c r="J86" s="68"/>
      <c r="K86" s="35"/>
      <c r="L86" s="35"/>
      <c r="M86" s="68"/>
      <c r="N86" s="35"/>
      <c r="O86" s="35"/>
      <c r="P86" s="68"/>
    </row>
    <row r="87" spans="1:16" ht="15" customHeight="1" x14ac:dyDescent="0.25">
      <c r="A87" s="48"/>
      <c r="C87" s="23"/>
      <c r="D87" s="35"/>
      <c r="E87" s="55"/>
      <c r="F87" s="35"/>
      <c r="G87" s="68"/>
      <c r="H87" s="35"/>
      <c r="I87" s="35"/>
      <c r="J87" s="68"/>
      <c r="K87" s="35"/>
      <c r="L87" s="35"/>
      <c r="M87" s="68"/>
      <c r="N87" s="35"/>
      <c r="O87" s="35"/>
      <c r="P87" s="68"/>
    </row>
    <row r="88" spans="1:16" ht="15" customHeight="1" x14ac:dyDescent="0.25">
      <c r="A88" s="48"/>
      <c r="C88" s="23"/>
      <c r="D88" s="35"/>
      <c r="E88" s="55"/>
      <c r="F88" s="35"/>
      <c r="G88" s="68"/>
      <c r="H88" s="35"/>
      <c r="I88" s="35"/>
      <c r="J88" s="68"/>
      <c r="K88" s="35"/>
      <c r="L88" s="35"/>
      <c r="M88" s="68"/>
      <c r="N88" s="35"/>
      <c r="O88" s="35"/>
      <c r="P88" s="68"/>
    </row>
    <row r="89" spans="1:16" ht="15" customHeight="1" x14ac:dyDescent="0.25">
      <c r="A89" s="48"/>
      <c r="C89" s="23"/>
      <c r="D89" s="35"/>
      <c r="E89" s="55"/>
      <c r="F89" s="35"/>
      <c r="G89" s="68"/>
      <c r="H89" s="35"/>
      <c r="I89" s="35"/>
      <c r="J89" s="68"/>
      <c r="K89" s="35"/>
      <c r="L89" s="35"/>
      <c r="M89" s="68"/>
      <c r="N89" s="35"/>
      <c r="O89" s="35"/>
      <c r="P89" s="68"/>
    </row>
    <row r="90" spans="1:16" ht="15" customHeight="1" x14ac:dyDescent="0.25">
      <c r="A90" s="48"/>
      <c r="C90" s="23"/>
      <c r="D90" s="35"/>
      <c r="E90" s="55"/>
      <c r="F90" s="35"/>
      <c r="G90" s="68"/>
      <c r="H90" s="35"/>
      <c r="I90" s="35"/>
      <c r="J90" s="68"/>
      <c r="K90" s="35"/>
      <c r="L90" s="35"/>
      <c r="M90" s="68"/>
      <c r="N90" s="35"/>
      <c r="O90" s="35"/>
      <c r="P90" s="68"/>
    </row>
    <row r="91" spans="1:16" ht="15" customHeight="1" x14ac:dyDescent="0.25">
      <c r="A91" s="48"/>
      <c r="C91" s="23"/>
      <c r="D91" s="35"/>
      <c r="E91" s="55"/>
      <c r="F91" s="35"/>
      <c r="G91" s="68"/>
      <c r="H91" s="35"/>
      <c r="I91" s="35"/>
      <c r="J91" s="68"/>
      <c r="K91" s="35"/>
      <c r="L91" s="35"/>
      <c r="M91" s="68"/>
      <c r="N91" s="35"/>
      <c r="O91" s="35"/>
      <c r="P91" s="68"/>
    </row>
    <row r="92" spans="1:16" ht="15" customHeight="1" x14ac:dyDescent="0.25">
      <c r="A92" s="48"/>
      <c r="C92" s="23"/>
      <c r="D92" s="35"/>
      <c r="E92" s="55"/>
      <c r="F92" s="35"/>
      <c r="G92" s="68"/>
      <c r="H92" s="35"/>
      <c r="I92" s="35"/>
      <c r="J92" s="68"/>
      <c r="K92" s="35"/>
      <c r="L92" s="35"/>
      <c r="M92" s="68"/>
      <c r="N92" s="35"/>
      <c r="O92" s="35"/>
      <c r="P92" s="68"/>
    </row>
    <row r="93" spans="1:16" ht="15" customHeight="1" x14ac:dyDescent="0.25">
      <c r="A93" s="48"/>
      <c r="C93" s="23"/>
      <c r="D93" s="35"/>
      <c r="E93" s="55"/>
      <c r="F93" s="35"/>
      <c r="G93" s="68"/>
      <c r="H93" s="35"/>
      <c r="I93" s="35"/>
      <c r="J93" s="68"/>
      <c r="K93" s="35"/>
      <c r="L93" s="35"/>
      <c r="M93" s="68"/>
      <c r="N93" s="35"/>
      <c r="O93" s="35"/>
      <c r="P93" s="68"/>
    </row>
    <row r="94" spans="1:16" ht="15" customHeight="1" x14ac:dyDescent="0.25">
      <c r="A94" s="48"/>
      <c r="C94" s="23"/>
      <c r="D94" s="35"/>
      <c r="E94" s="55"/>
      <c r="F94" s="35"/>
      <c r="G94" s="68"/>
      <c r="H94" s="35"/>
      <c r="I94" s="35"/>
      <c r="J94" s="68"/>
      <c r="K94" s="35"/>
      <c r="L94" s="35"/>
      <c r="M94" s="68"/>
      <c r="N94" s="35"/>
      <c r="O94" s="35"/>
      <c r="P94" s="68"/>
    </row>
    <row r="95" spans="1:16" ht="15" customHeight="1" x14ac:dyDescent="0.25">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550" priority="30" operator="notEqual">
      <formula>H8+K8+N8</formula>
    </cfRule>
  </conditionalFormatting>
  <conditionalFormatting sqref="D20:D30">
    <cfRule type="cellIs" dxfId="549" priority="29" operator="notEqual">
      <formula>H20+K20+N20</formula>
    </cfRule>
  </conditionalFormatting>
  <conditionalFormatting sqref="D32:D42">
    <cfRule type="cellIs" dxfId="548" priority="28" operator="notEqual">
      <formula>H32+K32+N32</formula>
    </cfRule>
  </conditionalFormatting>
  <conditionalFormatting sqref="D44:D54">
    <cfRule type="cellIs" dxfId="547" priority="27" operator="notEqual">
      <formula>H44+K44+N44</formula>
    </cfRule>
  </conditionalFormatting>
  <conditionalFormatting sqref="D56:D66">
    <cfRule type="cellIs" dxfId="546" priority="26" operator="notEqual">
      <formula>H56+K56+N56</formula>
    </cfRule>
  </conditionalFormatting>
  <conditionalFormatting sqref="D19">
    <cfRule type="cellIs" dxfId="545" priority="25" operator="notEqual">
      <formula>SUM(D8:D18)</formula>
    </cfRule>
  </conditionalFormatting>
  <conditionalFormatting sqref="D31">
    <cfRule type="cellIs" dxfId="544" priority="24" operator="notEqual">
      <formula>H31+K31+N31</formula>
    </cfRule>
  </conditionalFormatting>
  <conditionalFormatting sqref="D31">
    <cfRule type="cellIs" dxfId="543" priority="23" operator="notEqual">
      <formula>SUM(D20:D30)</formula>
    </cfRule>
  </conditionalFormatting>
  <conditionalFormatting sqref="D43">
    <cfRule type="cellIs" dxfId="542" priority="22" operator="notEqual">
      <formula>H43+K43+N43</formula>
    </cfRule>
  </conditionalFormatting>
  <conditionalFormatting sqref="D43">
    <cfRule type="cellIs" dxfId="541" priority="21" operator="notEqual">
      <formula>SUM(D32:D42)</formula>
    </cfRule>
  </conditionalFormatting>
  <conditionalFormatting sqref="D55">
    <cfRule type="cellIs" dxfId="540" priority="20" operator="notEqual">
      <formula>H55+K55+N55</formula>
    </cfRule>
  </conditionalFormatting>
  <conditionalFormatting sqref="D55">
    <cfRule type="cellIs" dxfId="539" priority="19" operator="notEqual">
      <formula>SUM(D44:D54)</formula>
    </cfRule>
  </conditionalFormatting>
  <conditionalFormatting sqref="D67">
    <cfRule type="cellIs" dxfId="538" priority="18" operator="notEqual">
      <formula>H67+K67+N67</formula>
    </cfRule>
  </conditionalFormatting>
  <conditionalFormatting sqref="D67">
    <cfRule type="cellIs" dxfId="537" priority="17" operator="notEqual">
      <formula>SUM(D56:D66)</formula>
    </cfRule>
  </conditionalFormatting>
  <conditionalFormatting sqref="H19">
    <cfRule type="cellIs" dxfId="536" priority="16" operator="notEqual">
      <formula>SUM(H8:H18)</formula>
    </cfRule>
  </conditionalFormatting>
  <conditionalFormatting sqref="K19">
    <cfRule type="cellIs" dxfId="535" priority="15" operator="notEqual">
      <formula>SUM(K8:K18)</formula>
    </cfRule>
  </conditionalFormatting>
  <conditionalFormatting sqref="N19">
    <cfRule type="cellIs" dxfId="534" priority="14" operator="notEqual">
      <formula>SUM(N8:N18)</formula>
    </cfRule>
  </conditionalFormatting>
  <conditionalFormatting sqref="H31">
    <cfRule type="cellIs" dxfId="533" priority="13" operator="notEqual">
      <formula>SUM(H20:H30)</formula>
    </cfRule>
  </conditionalFormatting>
  <conditionalFormatting sqref="K31">
    <cfRule type="cellIs" dxfId="532" priority="12" operator="notEqual">
      <formula>SUM(K20:K30)</formula>
    </cfRule>
  </conditionalFormatting>
  <conditionalFormatting sqref="N31">
    <cfRule type="cellIs" dxfId="531" priority="11" operator="notEqual">
      <formula>SUM(N20:N30)</formula>
    </cfRule>
  </conditionalFormatting>
  <conditionalFormatting sqref="H43">
    <cfRule type="cellIs" dxfId="530" priority="10" operator="notEqual">
      <formula>SUM(H32:H42)</formula>
    </cfRule>
  </conditionalFormatting>
  <conditionalFormatting sqref="K43">
    <cfRule type="cellIs" dxfId="529" priority="9" operator="notEqual">
      <formula>SUM(K32:K42)</formula>
    </cfRule>
  </conditionalFormatting>
  <conditionalFormatting sqref="N43">
    <cfRule type="cellIs" dxfId="528" priority="8" operator="notEqual">
      <formula>SUM(N32:N42)</formula>
    </cfRule>
  </conditionalFormatting>
  <conditionalFormatting sqref="H55">
    <cfRule type="cellIs" dxfId="527" priority="7" operator="notEqual">
      <formula>SUM(H44:H54)</formula>
    </cfRule>
  </conditionalFormatting>
  <conditionalFormatting sqref="K55">
    <cfRule type="cellIs" dxfId="526" priority="6" operator="notEqual">
      <formula>SUM(K44:K54)</formula>
    </cfRule>
  </conditionalFormatting>
  <conditionalFormatting sqref="N55">
    <cfRule type="cellIs" dxfId="525" priority="5" operator="notEqual">
      <formula>SUM(N44:N54)</formula>
    </cfRule>
  </conditionalFormatting>
  <conditionalFormatting sqref="H67">
    <cfRule type="cellIs" dxfId="524" priority="4" operator="notEqual">
      <formula>SUM(H56:H66)</formula>
    </cfRule>
  </conditionalFormatting>
  <conditionalFormatting sqref="K67">
    <cfRule type="cellIs" dxfId="523" priority="3" operator="notEqual">
      <formula>SUM(K56:K66)</formula>
    </cfRule>
  </conditionalFormatting>
  <conditionalFormatting sqref="N67">
    <cfRule type="cellIs" dxfId="522" priority="2" operator="notEqual">
      <formula>SUM(N56:N66)</formula>
    </cfRule>
  </conditionalFormatting>
  <conditionalFormatting sqref="D32:D43">
    <cfRule type="cellIs" dxfId="52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D8" sqref="D8"/>
    </sheetView>
  </sheetViews>
  <sheetFormatPr baseColWidth="10" defaultColWidth="10.5703125" defaultRowHeight="15" customHeight="1" x14ac:dyDescent="0.25"/>
  <cols>
    <col min="1" max="1" width="5" style="3" customWidth="1"/>
    <col min="2" max="2" width="14.7109375" style="1" customWidth="1"/>
    <col min="3" max="3" width="15.7109375" style="80" customWidth="1"/>
    <col min="4" max="4" width="16.42578125" style="36" customWidth="1"/>
    <col min="5" max="5" width="12.28515625" style="49" customWidth="1"/>
    <col min="6" max="6" width="16.42578125" style="36" customWidth="1"/>
    <col min="7" max="7" width="16.42578125" style="62" customWidth="1"/>
    <col min="8" max="9" width="16.42578125" style="36" customWidth="1"/>
    <col min="10" max="10" width="16.42578125" style="62" customWidth="1"/>
    <col min="11" max="12" width="16.42578125" style="36" customWidth="1"/>
    <col min="13" max="13" width="16.42578125" style="62" customWidth="1"/>
    <col min="14" max="15" width="16.42578125" style="36" customWidth="1"/>
    <col min="16" max="16" width="16.42578125" style="62" customWidth="1"/>
    <col min="17" max="28" width="16.42578125" style="1" customWidth="1"/>
    <col min="29" max="16384" width="10.5703125" style="1"/>
  </cols>
  <sheetData>
    <row r="1" spans="1:16" ht="15" customHeight="1" x14ac:dyDescent="0.25">
      <c r="B1" s="42"/>
    </row>
    <row r="2" spans="1:16" ht="24.6" customHeight="1" x14ac:dyDescent="0.25">
      <c r="A2" s="101" t="s">
        <v>62</v>
      </c>
      <c r="B2" s="101"/>
      <c r="C2" s="101"/>
      <c r="D2" s="101"/>
      <c r="E2" s="101"/>
      <c r="F2" s="101"/>
      <c r="G2" s="101"/>
      <c r="H2" s="101"/>
      <c r="I2" s="101"/>
      <c r="J2" s="101"/>
      <c r="K2" s="101"/>
      <c r="L2" s="101"/>
      <c r="M2" s="101"/>
      <c r="N2" s="101"/>
      <c r="O2" s="101"/>
      <c r="P2" s="101"/>
    </row>
    <row r="3" spans="1:16" s="21" customFormat="1" ht="15" customHeight="1" x14ac:dyDescent="0.25">
      <c r="A3" s="102" t="str">
        <f>+Notas!C6</f>
        <v>DICIEMBRE 2020 Y DICIEMBRE 2021</v>
      </c>
      <c r="B3" s="102"/>
      <c r="C3" s="102"/>
      <c r="D3" s="102"/>
      <c r="E3" s="102"/>
      <c r="F3" s="102"/>
      <c r="G3" s="102"/>
      <c r="H3" s="102"/>
      <c r="I3" s="102"/>
      <c r="J3" s="102"/>
      <c r="K3" s="102"/>
      <c r="L3" s="102"/>
      <c r="M3" s="102"/>
      <c r="N3" s="102"/>
      <c r="O3" s="102"/>
      <c r="P3" s="102"/>
    </row>
    <row r="4" spans="1:16" ht="15" customHeight="1" x14ac:dyDescent="0.25">
      <c r="A4" s="34"/>
      <c r="B4" s="34"/>
      <c r="C4" s="40"/>
      <c r="D4" s="57"/>
      <c r="E4" s="50"/>
      <c r="F4" s="57"/>
      <c r="G4" s="63"/>
      <c r="H4" s="57"/>
      <c r="I4" s="57"/>
      <c r="J4" s="63"/>
      <c r="K4" s="57"/>
      <c r="L4" s="57"/>
      <c r="M4" s="63"/>
      <c r="N4" s="57"/>
      <c r="O4" s="57"/>
      <c r="P4" s="63"/>
    </row>
    <row r="5" spans="1:16" ht="15" customHeight="1" x14ac:dyDescent="0.25">
      <c r="A5" s="20"/>
      <c r="B5" s="20"/>
      <c r="C5" s="20"/>
      <c r="D5" s="58"/>
      <c r="E5" s="51"/>
      <c r="F5" s="58"/>
      <c r="G5" s="64"/>
      <c r="H5" s="58"/>
      <c r="I5" s="58"/>
      <c r="J5" s="64"/>
      <c r="K5" s="58"/>
      <c r="L5" s="58"/>
      <c r="M5" s="64"/>
      <c r="N5" s="58"/>
      <c r="O5" s="58"/>
      <c r="P5" s="64"/>
    </row>
    <row r="6" spans="1:16" ht="21.6" customHeight="1" x14ac:dyDescent="0.25">
      <c r="A6" s="103" t="s">
        <v>5</v>
      </c>
      <c r="B6" s="103" t="s">
        <v>35</v>
      </c>
      <c r="C6" s="105" t="s">
        <v>36</v>
      </c>
      <c r="D6" s="107" t="s">
        <v>37</v>
      </c>
      <c r="E6" s="107"/>
      <c r="F6" s="107"/>
      <c r="G6" s="107"/>
      <c r="H6" s="108" t="s">
        <v>42</v>
      </c>
      <c r="I6" s="107"/>
      <c r="J6" s="109"/>
      <c r="K6" s="107" t="s">
        <v>43</v>
      </c>
      <c r="L6" s="107"/>
      <c r="M6" s="107"/>
      <c r="N6" s="108" t="s">
        <v>44</v>
      </c>
      <c r="O6" s="107"/>
      <c r="P6" s="109"/>
    </row>
    <row r="7" spans="1:16" s="2" customFormat="1" ht="40.799999999999997" x14ac:dyDescent="0.25">
      <c r="A7" s="104"/>
      <c r="B7" s="104"/>
      <c r="C7" s="106"/>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5">
      <c r="A8" s="110">
        <v>1</v>
      </c>
      <c r="B8" s="113" t="s">
        <v>45</v>
      </c>
      <c r="C8" s="84" t="s">
        <v>46</v>
      </c>
      <c r="D8" s="44">
        <v>10</v>
      </c>
      <c r="E8" s="53">
        <v>0.140845</v>
      </c>
      <c r="F8" s="44">
        <v>106383.021501</v>
      </c>
      <c r="G8" s="66">
        <v>0.7</v>
      </c>
      <c r="H8" s="43">
        <v>2</v>
      </c>
      <c r="I8" s="44">
        <v>74043.787521000006</v>
      </c>
      <c r="J8" s="74">
        <v>0</v>
      </c>
      <c r="K8" s="44">
        <v>8</v>
      </c>
      <c r="L8" s="44">
        <v>114467.829996</v>
      </c>
      <c r="M8" s="66">
        <v>0.875</v>
      </c>
      <c r="N8" s="43">
        <v>0</v>
      </c>
      <c r="O8" s="44">
        <v>0</v>
      </c>
      <c r="P8" s="74">
        <v>0</v>
      </c>
    </row>
    <row r="9" spans="1:16" ht="15" customHeight="1" x14ac:dyDescent="0.25">
      <c r="A9" s="111"/>
      <c r="B9" s="114"/>
      <c r="C9" s="84" t="s">
        <v>47</v>
      </c>
      <c r="D9" s="44">
        <v>114</v>
      </c>
      <c r="E9" s="53">
        <v>0.17565500000000001</v>
      </c>
      <c r="F9" s="44">
        <v>70789.973373999994</v>
      </c>
      <c r="G9" s="66">
        <v>4.3860000000000003E-2</v>
      </c>
      <c r="H9" s="43">
        <v>15</v>
      </c>
      <c r="I9" s="44">
        <v>117511.415964</v>
      </c>
      <c r="J9" s="74">
        <v>0.26666699999999999</v>
      </c>
      <c r="K9" s="44">
        <v>99</v>
      </c>
      <c r="L9" s="44">
        <v>63710.966919999999</v>
      </c>
      <c r="M9" s="66">
        <v>1.0101000000000001E-2</v>
      </c>
      <c r="N9" s="43">
        <v>0</v>
      </c>
      <c r="O9" s="44">
        <v>0</v>
      </c>
      <c r="P9" s="74">
        <v>0</v>
      </c>
    </row>
    <row r="10" spans="1:16" ht="15" customHeight="1" x14ac:dyDescent="0.25">
      <c r="A10" s="111"/>
      <c r="B10" s="114"/>
      <c r="C10" s="84" t="s">
        <v>48</v>
      </c>
      <c r="D10" s="44">
        <v>275</v>
      </c>
      <c r="E10" s="53">
        <v>0.107254</v>
      </c>
      <c r="F10" s="44">
        <v>84731.293913999994</v>
      </c>
      <c r="G10" s="66">
        <v>0.25818200000000002</v>
      </c>
      <c r="H10" s="43">
        <v>74</v>
      </c>
      <c r="I10" s="44">
        <v>97132.414019000003</v>
      </c>
      <c r="J10" s="74">
        <v>0.189189</v>
      </c>
      <c r="K10" s="44">
        <v>201</v>
      </c>
      <c r="L10" s="44">
        <v>80165.707406999994</v>
      </c>
      <c r="M10" s="66">
        <v>0.283582</v>
      </c>
      <c r="N10" s="43">
        <v>0</v>
      </c>
      <c r="O10" s="44">
        <v>0</v>
      </c>
      <c r="P10" s="74">
        <v>0</v>
      </c>
    </row>
    <row r="11" spans="1:16" ht="15" customHeight="1" x14ac:dyDescent="0.25">
      <c r="A11" s="111"/>
      <c r="B11" s="114"/>
      <c r="C11" s="84" t="s">
        <v>49</v>
      </c>
      <c r="D11" s="44">
        <v>414</v>
      </c>
      <c r="E11" s="53">
        <v>8.4992999999999999E-2</v>
      </c>
      <c r="F11" s="44">
        <v>101415.403771</v>
      </c>
      <c r="G11" s="66">
        <v>0.364734</v>
      </c>
      <c r="H11" s="43">
        <v>104</v>
      </c>
      <c r="I11" s="44">
        <v>135070.88178600001</v>
      </c>
      <c r="J11" s="74">
        <v>0.461538</v>
      </c>
      <c r="K11" s="44">
        <v>310</v>
      </c>
      <c r="L11" s="44">
        <v>90124.533727000002</v>
      </c>
      <c r="M11" s="66">
        <v>0.332258</v>
      </c>
      <c r="N11" s="43">
        <v>0</v>
      </c>
      <c r="O11" s="44">
        <v>0</v>
      </c>
      <c r="P11" s="74">
        <v>0</v>
      </c>
    </row>
    <row r="12" spans="1:16" ht="15" customHeight="1" x14ac:dyDescent="0.25">
      <c r="A12" s="111"/>
      <c r="B12" s="114"/>
      <c r="C12" s="84" t="s">
        <v>50</v>
      </c>
      <c r="D12" s="44">
        <v>369</v>
      </c>
      <c r="E12" s="53">
        <v>7.6382000000000005E-2</v>
      </c>
      <c r="F12" s="44">
        <v>115465.999719</v>
      </c>
      <c r="G12" s="66">
        <v>0.55555600000000005</v>
      </c>
      <c r="H12" s="43">
        <v>102</v>
      </c>
      <c r="I12" s="44">
        <v>139047.076398</v>
      </c>
      <c r="J12" s="74">
        <v>0.54901999999999995</v>
      </c>
      <c r="K12" s="44">
        <v>267</v>
      </c>
      <c r="L12" s="44">
        <v>106457.49851600001</v>
      </c>
      <c r="M12" s="66">
        <v>0.55805199999999999</v>
      </c>
      <c r="N12" s="43">
        <v>0</v>
      </c>
      <c r="O12" s="44">
        <v>0</v>
      </c>
      <c r="P12" s="74">
        <v>0</v>
      </c>
    </row>
    <row r="13" spans="1:16" ht="15" customHeight="1" x14ac:dyDescent="0.25">
      <c r="A13" s="111"/>
      <c r="B13" s="114"/>
      <c r="C13" s="84" t="s">
        <v>51</v>
      </c>
      <c r="D13" s="44">
        <v>293</v>
      </c>
      <c r="E13" s="53">
        <v>6.7918000000000006E-2</v>
      </c>
      <c r="F13" s="44">
        <v>129156.87753899999</v>
      </c>
      <c r="G13" s="66">
        <v>0.84641599999999995</v>
      </c>
      <c r="H13" s="43">
        <v>70</v>
      </c>
      <c r="I13" s="44">
        <v>154191.559431</v>
      </c>
      <c r="J13" s="74">
        <v>0.77142900000000003</v>
      </c>
      <c r="K13" s="44">
        <v>223</v>
      </c>
      <c r="L13" s="44">
        <v>121298.45721399999</v>
      </c>
      <c r="M13" s="66">
        <v>0.86995500000000003</v>
      </c>
      <c r="N13" s="43">
        <v>0</v>
      </c>
      <c r="O13" s="44">
        <v>0</v>
      </c>
      <c r="P13" s="74">
        <v>0</v>
      </c>
    </row>
    <row r="14" spans="1:16" s="3" customFormat="1" ht="15" customHeight="1" x14ac:dyDescent="0.25">
      <c r="A14" s="111"/>
      <c r="B14" s="114"/>
      <c r="C14" s="84" t="s">
        <v>52</v>
      </c>
      <c r="D14" s="35">
        <v>232</v>
      </c>
      <c r="E14" s="55">
        <v>6.1636999999999997E-2</v>
      </c>
      <c r="F14" s="35">
        <v>126217.90053899999</v>
      </c>
      <c r="G14" s="68">
        <v>0.65086200000000005</v>
      </c>
      <c r="H14" s="43">
        <v>66</v>
      </c>
      <c r="I14" s="44">
        <v>126110.248288</v>
      </c>
      <c r="J14" s="74">
        <v>0.36363600000000001</v>
      </c>
      <c r="K14" s="35">
        <v>166</v>
      </c>
      <c r="L14" s="35">
        <v>126260.702036</v>
      </c>
      <c r="M14" s="68">
        <v>0.76505999999999996</v>
      </c>
      <c r="N14" s="43">
        <v>0</v>
      </c>
      <c r="O14" s="44">
        <v>0</v>
      </c>
      <c r="P14" s="74">
        <v>0</v>
      </c>
    </row>
    <row r="15" spans="1:16" ht="15" customHeight="1" x14ac:dyDescent="0.25">
      <c r="A15" s="111"/>
      <c r="B15" s="114"/>
      <c r="C15" s="84" t="s">
        <v>53</v>
      </c>
      <c r="D15" s="44">
        <v>191</v>
      </c>
      <c r="E15" s="53">
        <v>6.5143000000000006E-2</v>
      </c>
      <c r="F15" s="44">
        <v>137582.17309299999</v>
      </c>
      <c r="G15" s="66">
        <v>0.88481699999999996</v>
      </c>
      <c r="H15" s="43">
        <v>40</v>
      </c>
      <c r="I15" s="44">
        <v>145396.85410999999</v>
      </c>
      <c r="J15" s="74">
        <v>0.67500000000000004</v>
      </c>
      <c r="K15" s="44">
        <v>151</v>
      </c>
      <c r="L15" s="44">
        <v>135512.05891600001</v>
      </c>
      <c r="M15" s="66">
        <v>0.94039700000000004</v>
      </c>
      <c r="N15" s="43">
        <v>0</v>
      </c>
      <c r="O15" s="44">
        <v>0</v>
      </c>
      <c r="P15" s="74">
        <v>0</v>
      </c>
    </row>
    <row r="16" spans="1:16" ht="15" customHeight="1" x14ac:dyDescent="0.25">
      <c r="A16" s="111"/>
      <c r="B16" s="114"/>
      <c r="C16" s="84" t="s">
        <v>54</v>
      </c>
      <c r="D16" s="44">
        <v>177</v>
      </c>
      <c r="E16" s="53">
        <v>7.9266000000000003E-2</v>
      </c>
      <c r="F16" s="44">
        <v>147321.51905900001</v>
      </c>
      <c r="G16" s="66">
        <v>0.64406799999999997</v>
      </c>
      <c r="H16" s="43">
        <v>50</v>
      </c>
      <c r="I16" s="44">
        <v>154375.93863399999</v>
      </c>
      <c r="J16" s="74">
        <v>0.28000000000000003</v>
      </c>
      <c r="K16" s="44">
        <v>127</v>
      </c>
      <c r="L16" s="44">
        <v>144544.18851800001</v>
      </c>
      <c r="M16" s="66">
        <v>0.78740200000000005</v>
      </c>
      <c r="N16" s="43">
        <v>0</v>
      </c>
      <c r="O16" s="44">
        <v>0</v>
      </c>
      <c r="P16" s="74">
        <v>0</v>
      </c>
    </row>
    <row r="17" spans="1:16" ht="15" customHeight="1" x14ac:dyDescent="0.25">
      <c r="A17" s="111"/>
      <c r="B17" s="114"/>
      <c r="C17" s="84" t="s">
        <v>55</v>
      </c>
      <c r="D17" s="44">
        <v>103</v>
      </c>
      <c r="E17" s="53">
        <v>6.2996999999999997E-2</v>
      </c>
      <c r="F17" s="44">
        <v>163229.234704</v>
      </c>
      <c r="G17" s="66">
        <v>0.71844699999999995</v>
      </c>
      <c r="H17" s="43">
        <v>39</v>
      </c>
      <c r="I17" s="44">
        <v>153556.74404399999</v>
      </c>
      <c r="J17" s="74">
        <v>0.25641000000000003</v>
      </c>
      <c r="K17" s="44">
        <v>64</v>
      </c>
      <c r="L17" s="44">
        <v>169123.4087</v>
      </c>
      <c r="M17" s="66">
        <v>1</v>
      </c>
      <c r="N17" s="43">
        <v>0</v>
      </c>
      <c r="O17" s="44">
        <v>0</v>
      </c>
      <c r="P17" s="74">
        <v>0</v>
      </c>
    </row>
    <row r="18" spans="1:16" s="3" customFormat="1" ht="15" customHeight="1" x14ac:dyDescent="0.25">
      <c r="A18" s="111"/>
      <c r="B18" s="114"/>
      <c r="C18" s="84" t="s">
        <v>56</v>
      </c>
      <c r="D18" s="35">
        <v>165</v>
      </c>
      <c r="E18" s="55">
        <v>8.6979000000000001E-2</v>
      </c>
      <c r="F18" s="35">
        <v>183377.287209</v>
      </c>
      <c r="G18" s="68">
        <v>0.53333299999999995</v>
      </c>
      <c r="H18" s="43">
        <v>50</v>
      </c>
      <c r="I18" s="44">
        <v>151885.25016900001</v>
      </c>
      <c r="J18" s="74">
        <v>0.14000000000000001</v>
      </c>
      <c r="K18" s="35">
        <v>115</v>
      </c>
      <c r="L18" s="35">
        <v>197069.477227</v>
      </c>
      <c r="M18" s="68">
        <v>0.70434799999999997</v>
      </c>
      <c r="N18" s="43">
        <v>0</v>
      </c>
      <c r="O18" s="44">
        <v>0</v>
      </c>
      <c r="P18" s="74">
        <v>0</v>
      </c>
    </row>
    <row r="19" spans="1:16" s="3" customFormat="1" ht="15" customHeight="1" x14ac:dyDescent="0.25">
      <c r="A19" s="112"/>
      <c r="B19" s="115"/>
      <c r="C19" s="85" t="s">
        <v>9</v>
      </c>
      <c r="D19" s="46">
        <v>2343</v>
      </c>
      <c r="E19" s="54">
        <v>7.8727000000000005E-2</v>
      </c>
      <c r="F19" s="46">
        <v>121031.758261</v>
      </c>
      <c r="G19" s="67">
        <v>0.54758899999999999</v>
      </c>
      <c r="H19" s="87">
        <v>612</v>
      </c>
      <c r="I19" s="46">
        <v>136540.95280999999</v>
      </c>
      <c r="J19" s="75">
        <v>0.42156900000000003</v>
      </c>
      <c r="K19" s="46">
        <v>1731</v>
      </c>
      <c r="L19" s="46">
        <v>115548.438178</v>
      </c>
      <c r="M19" s="67">
        <v>0.59214299999999997</v>
      </c>
      <c r="N19" s="87">
        <v>0</v>
      </c>
      <c r="O19" s="46">
        <v>0</v>
      </c>
      <c r="P19" s="75">
        <v>0</v>
      </c>
    </row>
    <row r="20" spans="1:16" ht="15" customHeight="1" x14ac:dyDescent="0.25">
      <c r="A20" s="110">
        <v>2</v>
      </c>
      <c r="B20" s="113" t="s">
        <v>57</v>
      </c>
      <c r="C20" s="84" t="s">
        <v>46</v>
      </c>
      <c r="D20" s="44">
        <v>40</v>
      </c>
      <c r="E20" s="53">
        <v>0.56337999999999999</v>
      </c>
      <c r="F20" s="44">
        <v>71140.675000000003</v>
      </c>
      <c r="G20" s="66">
        <v>0.05</v>
      </c>
      <c r="H20" s="43">
        <v>9</v>
      </c>
      <c r="I20" s="44">
        <v>76268.333333000002</v>
      </c>
      <c r="J20" s="74">
        <v>0.111111</v>
      </c>
      <c r="K20" s="44">
        <v>31</v>
      </c>
      <c r="L20" s="44">
        <v>69652</v>
      </c>
      <c r="M20" s="66">
        <v>3.2258000000000002E-2</v>
      </c>
      <c r="N20" s="43">
        <v>0</v>
      </c>
      <c r="O20" s="44">
        <v>0</v>
      </c>
      <c r="P20" s="74">
        <v>0</v>
      </c>
    </row>
    <row r="21" spans="1:16" ht="15" customHeight="1" x14ac:dyDescent="0.25">
      <c r="A21" s="111"/>
      <c r="B21" s="114"/>
      <c r="C21" s="84" t="s">
        <v>47</v>
      </c>
      <c r="D21" s="44">
        <v>259</v>
      </c>
      <c r="E21" s="53">
        <v>0.39907599999999999</v>
      </c>
      <c r="F21" s="44">
        <v>76233.583012000003</v>
      </c>
      <c r="G21" s="66">
        <v>0.108108</v>
      </c>
      <c r="H21" s="43">
        <v>89</v>
      </c>
      <c r="I21" s="44">
        <v>77502.179774999997</v>
      </c>
      <c r="J21" s="74">
        <v>0.123596</v>
      </c>
      <c r="K21" s="44">
        <v>170</v>
      </c>
      <c r="L21" s="44">
        <v>75569.435293999995</v>
      </c>
      <c r="M21" s="66">
        <v>0.1</v>
      </c>
      <c r="N21" s="43">
        <v>0</v>
      </c>
      <c r="O21" s="44">
        <v>0</v>
      </c>
      <c r="P21" s="74">
        <v>0</v>
      </c>
    </row>
    <row r="22" spans="1:16" ht="15" customHeight="1" x14ac:dyDescent="0.25">
      <c r="A22" s="111"/>
      <c r="B22" s="114"/>
      <c r="C22" s="84" t="s">
        <v>48</v>
      </c>
      <c r="D22" s="44">
        <v>681</v>
      </c>
      <c r="E22" s="53">
        <v>0.26560099999999998</v>
      </c>
      <c r="F22" s="44">
        <v>88114.908957000007</v>
      </c>
      <c r="G22" s="66">
        <v>0.17033799999999999</v>
      </c>
      <c r="H22" s="43">
        <v>281</v>
      </c>
      <c r="I22" s="44">
        <v>92187.487544000003</v>
      </c>
      <c r="J22" s="74">
        <v>0.19572999999999999</v>
      </c>
      <c r="K22" s="44">
        <v>400</v>
      </c>
      <c r="L22" s="44">
        <v>85253.922500000001</v>
      </c>
      <c r="M22" s="66">
        <v>0.1525</v>
      </c>
      <c r="N22" s="43">
        <v>0</v>
      </c>
      <c r="O22" s="44">
        <v>0</v>
      </c>
      <c r="P22" s="74">
        <v>0</v>
      </c>
    </row>
    <row r="23" spans="1:16" ht="15" customHeight="1" x14ac:dyDescent="0.25">
      <c r="A23" s="111"/>
      <c r="B23" s="114"/>
      <c r="C23" s="84" t="s">
        <v>49</v>
      </c>
      <c r="D23" s="44">
        <v>634</v>
      </c>
      <c r="E23" s="53">
        <v>0.130158</v>
      </c>
      <c r="F23" s="44">
        <v>97247.840693999999</v>
      </c>
      <c r="G23" s="66">
        <v>0.33596199999999998</v>
      </c>
      <c r="H23" s="43">
        <v>273</v>
      </c>
      <c r="I23" s="44">
        <v>99963.644688999993</v>
      </c>
      <c r="J23" s="74">
        <v>0.33333299999999999</v>
      </c>
      <c r="K23" s="44">
        <v>361</v>
      </c>
      <c r="L23" s="44">
        <v>95194.060941999996</v>
      </c>
      <c r="M23" s="66">
        <v>0.33794999999999997</v>
      </c>
      <c r="N23" s="43">
        <v>0</v>
      </c>
      <c r="O23" s="44">
        <v>0</v>
      </c>
      <c r="P23" s="74">
        <v>0</v>
      </c>
    </row>
    <row r="24" spans="1:16" ht="15" customHeight="1" x14ac:dyDescent="0.25">
      <c r="A24" s="111"/>
      <c r="B24" s="114"/>
      <c r="C24" s="84" t="s">
        <v>50</v>
      </c>
      <c r="D24" s="44">
        <v>412</v>
      </c>
      <c r="E24" s="53">
        <v>8.5282999999999998E-2</v>
      </c>
      <c r="F24" s="44">
        <v>110885.85679599999</v>
      </c>
      <c r="G24" s="66">
        <v>0.42232999999999998</v>
      </c>
      <c r="H24" s="43">
        <v>165</v>
      </c>
      <c r="I24" s="44">
        <v>119249.824242</v>
      </c>
      <c r="J24" s="74">
        <v>0.52727299999999999</v>
      </c>
      <c r="K24" s="44">
        <v>247</v>
      </c>
      <c r="L24" s="44">
        <v>105298.591093</v>
      </c>
      <c r="M24" s="66">
        <v>0.35222700000000001</v>
      </c>
      <c r="N24" s="43">
        <v>0</v>
      </c>
      <c r="O24" s="44">
        <v>0</v>
      </c>
      <c r="P24" s="74">
        <v>0</v>
      </c>
    </row>
    <row r="25" spans="1:16" ht="15" customHeight="1" x14ac:dyDescent="0.25">
      <c r="A25" s="111"/>
      <c r="B25" s="114"/>
      <c r="C25" s="84" t="s">
        <v>51</v>
      </c>
      <c r="D25" s="44">
        <v>306</v>
      </c>
      <c r="E25" s="53">
        <v>7.0931999999999995E-2</v>
      </c>
      <c r="F25" s="44">
        <v>116857.588235</v>
      </c>
      <c r="G25" s="66">
        <v>0.50653599999999999</v>
      </c>
      <c r="H25" s="43">
        <v>111</v>
      </c>
      <c r="I25" s="44">
        <v>113107.585586</v>
      </c>
      <c r="J25" s="74">
        <v>0.37837799999999999</v>
      </c>
      <c r="K25" s="44">
        <v>195</v>
      </c>
      <c r="L25" s="44">
        <v>118992.205128</v>
      </c>
      <c r="M25" s="66">
        <v>0.57948699999999997</v>
      </c>
      <c r="N25" s="43">
        <v>0</v>
      </c>
      <c r="O25" s="44">
        <v>0</v>
      </c>
      <c r="P25" s="74">
        <v>0</v>
      </c>
    </row>
    <row r="26" spans="1:16" s="3" customFormat="1" ht="15" customHeight="1" x14ac:dyDescent="0.25">
      <c r="A26" s="111"/>
      <c r="B26" s="114"/>
      <c r="C26" s="84" t="s">
        <v>52</v>
      </c>
      <c r="D26" s="35">
        <v>220</v>
      </c>
      <c r="E26" s="55">
        <v>5.8448E-2</v>
      </c>
      <c r="F26" s="35">
        <v>123578.41818199999</v>
      </c>
      <c r="G26" s="68">
        <v>0.59545499999999996</v>
      </c>
      <c r="H26" s="43">
        <v>83</v>
      </c>
      <c r="I26" s="44">
        <v>126140.192771</v>
      </c>
      <c r="J26" s="74">
        <v>0.59036100000000002</v>
      </c>
      <c r="K26" s="35">
        <v>137</v>
      </c>
      <c r="L26" s="35">
        <v>122026.394161</v>
      </c>
      <c r="M26" s="68">
        <v>0.59853999999999996</v>
      </c>
      <c r="N26" s="43">
        <v>0</v>
      </c>
      <c r="O26" s="44">
        <v>0</v>
      </c>
      <c r="P26" s="74">
        <v>0</v>
      </c>
    </row>
    <row r="27" spans="1:16" ht="15" customHeight="1" x14ac:dyDescent="0.25">
      <c r="A27" s="111"/>
      <c r="B27" s="114"/>
      <c r="C27" s="84" t="s">
        <v>53</v>
      </c>
      <c r="D27" s="44">
        <v>164</v>
      </c>
      <c r="E27" s="53">
        <v>5.5934999999999999E-2</v>
      </c>
      <c r="F27" s="44">
        <v>122747.414634</v>
      </c>
      <c r="G27" s="66">
        <v>0.44512200000000002</v>
      </c>
      <c r="H27" s="43">
        <v>47</v>
      </c>
      <c r="I27" s="44">
        <v>118732.404255</v>
      </c>
      <c r="J27" s="74">
        <v>0.234043</v>
      </c>
      <c r="K27" s="44">
        <v>117</v>
      </c>
      <c r="L27" s="44">
        <v>124360.282051</v>
      </c>
      <c r="M27" s="66">
        <v>0.52991500000000002</v>
      </c>
      <c r="N27" s="43">
        <v>0</v>
      </c>
      <c r="O27" s="44">
        <v>0</v>
      </c>
      <c r="P27" s="74">
        <v>0</v>
      </c>
    </row>
    <row r="28" spans="1:16" ht="15" customHeight="1" x14ac:dyDescent="0.25">
      <c r="A28" s="111"/>
      <c r="B28" s="114"/>
      <c r="C28" s="84" t="s">
        <v>54</v>
      </c>
      <c r="D28" s="44">
        <v>90</v>
      </c>
      <c r="E28" s="53">
        <v>4.0305000000000001E-2</v>
      </c>
      <c r="F28" s="44">
        <v>138289.55555600001</v>
      </c>
      <c r="G28" s="66">
        <v>0.411111</v>
      </c>
      <c r="H28" s="43">
        <v>29</v>
      </c>
      <c r="I28" s="44">
        <v>127523.965517</v>
      </c>
      <c r="J28" s="74">
        <v>0.206897</v>
      </c>
      <c r="K28" s="44">
        <v>61</v>
      </c>
      <c r="L28" s="44">
        <v>143407.622951</v>
      </c>
      <c r="M28" s="66">
        <v>0.50819700000000001</v>
      </c>
      <c r="N28" s="43">
        <v>0</v>
      </c>
      <c r="O28" s="44">
        <v>0</v>
      </c>
      <c r="P28" s="74">
        <v>0</v>
      </c>
    </row>
    <row r="29" spans="1:16" ht="15" customHeight="1" x14ac:dyDescent="0.25">
      <c r="A29" s="111"/>
      <c r="B29" s="114"/>
      <c r="C29" s="84" t="s">
        <v>55</v>
      </c>
      <c r="D29" s="44">
        <v>39</v>
      </c>
      <c r="E29" s="53">
        <v>2.3852999999999999E-2</v>
      </c>
      <c r="F29" s="44">
        <v>137620.92307700001</v>
      </c>
      <c r="G29" s="66">
        <v>0.25641000000000003</v>
      </c>
      <c r="H29" s="43">
        <v>13</v>
      </c>
      <c r="I29" s="44">
        <v>110360.307692</v>
      </c>
      <c r="J29" s="74">
        <v>7.6923000000000005E-2</v>
      </c>
      <c r="K29" s="44">
        <v>26</v>
      </c>
      <c r="L29" s="44">
        <v>151251.23076899999</v>
      </c>
      <c r="M29" s="66">
        <v>0.34615400000000002</v>
      </c>
      <c r="N29" s="43">
        <v>0</v>
      </c>
      <c r="O29" s="44">
        <v>0</v>
      </c>
      <c r="P29" s="74">
        <v>0</v>
      </c>
    </row>
    <row r="30" spans="1:16" s="3" customFormat="1" ht="15" customHeight="1" x14ac:dyDescent="0.25">
      <c r="A30" s="111"/>
      <c r="B30" s="114"/>
      <c r="C30" s="84" t="s">
        <v>56</v>
      </c>
      <c r="D30" s="35">
        <v>18</v>
      </c>
      <c r="E30" s="55">
        <v>9.4889999999999992E-3</v>
      </c>
      <c r="F30" s="35">
        <v>145041.72222200001</v>
      </c>
      <c r="G30" s="68">
        <v>0.33333299999999999</v>
      </c>
      <c r="H30" s="43">
        <v>9</v>
      </c>
      <c r="I30" s="44">
        <v>90532.111111000006</v>
      </c>
      <c r="J30" s="74">
        <v>0.111111</v>
      </c>
      <c r="K30" s="35">
        <v>9</v>
      </c>
      <c r="L30" s="35">
        <v>199551.33333299999</v>
      </c>
      <c r="M30" s="68">
        <v>0.55555600000000005</v>
      </c>
      <c r="N30" s="43">
        <v>0</v>
      </c>
      <c r="O30" s="44">
        <v>0</v>
      </c>
      <c r="P30" s="74">
        <v>0</v>
      </c>
    </row>
    <row r="31" spans="1:16" s="3" customFormat="1" ht="15" customHeight="1" x14ac:dyDescent="0.25">
      <c r="A31" s="112"/>
      <c r="B31" s="115"/>
      <c r="C31" s="85" t="s">
        <v>9</v>
      </c>
      <c r="D31" s="46">
        <v>2863</v>
      </c>
      <c r="E31" s="54">
        <v>9.6199999999999994E-2</v>
      </c>
      <c r="F31" s="46">
        <v>102492.75550100001</v>
      </c>
      <c r="G31" s="67">
        <v>0.33007300000000001</v>
      </c>
      <c r="H31" s="87">
        <v>1109</v>
      </c>
      <c r="I31" s="46">
        <v>103704.01983799999</v>
      </c>
      <c r="J31" s="75">
        <v>0.320108</v>
      </c>
      <c r="K31" s="46">
        <v>1754</v>
      </c>
      <c r="L31" s="46">
        <v>101726.91048999999</v>
      </c>
      <c r="M31" s="67">
        <v>0.33637400000000001</v>
      </c>
      <c r="N31" s="87">
        <v>0</v>
      </c>
      <c r="O31" s="46">
        <v>0</v>
      </c>
      <c r="P31" s="75">
        <v>0</v>
      </c>
    </row>
    <row r="32" spans="1:16" ht="15" customHeight="1" x14ac:dyDescent="0.25">
      <c r="A32" s="110">
        <v>3</v>
      </c>
      <c r="B32" s="113" t="s">
        <v>58</v>
      </c>
      <c r="C32" s="84" t="s">
        <v>46</v>
      </c>
      <c r="D32" s="44">
        <v>30</v>
      </c>
      <c r="E32" s="44">
        <v>0</v>
      </c>
      <c r="F32" s="44">
        <v>-35242.346501</v>
      </c>
      <c r="G32" s="66">
        <v>-0.65</v>
      </c>
      <c r="H32" s="43">
        <v>7</v>
      </c>
      <c r="I32" s="44">
        <v>2224.5458119999998</v>
      </c>
      <c r="J32" s="74">
        <v>0.111111</v>
      </c>
      <c r="K32" s="44">
        <v>23</v>
      </c>
      <c r="L32" s="44">
        <v>-44815.829996</v>
      </c>
      <c r="M32" s="66">
        <v>-0.84274199999999999</v>
      </c>
      <c r="N32" s="43">
        <v>0</v>
      </c>
      <c r="O32" s="44">
        <v>0</v>
      </c>
      <c r="P32" s="74">
        <v>0</v>
      </c>
    </row>
    <row r="33" spans="1:16" ht="15" customHeight="1" x14ac:dyDescent="0.25">
      <c r="A33" s="111"/>
      <c r="B33" s="114"/>
      <c r="C33" s="84" t="s">
        <v>47</v>
      </c>
      <c r="D33" s="44">
        <v>145</v>
      </c>
      <c r="E33" s="44">
        <v>0</v>
      </c>
      <c r="F33" s="44">
        <v>5443.6096379999999</v>
      </c>
      <c r="G33" s="66">
        <v>6.4248E-2</v>
      </c>
      <c r="H33" s="43">
        <v>74</v>
      </c>
      <c r="I33" s="44">
        <v>-40009.236189000003</v>
      </c>
      <c r="J33" s="74">
        <v>-0.143071</v>
      </c>
      <c r="K33" s="44">
        <v>71</v>
      </c>
      <c r="L33" s="44">
        <v>11858.468374</v>
      </c>
      <c r="M33" s="66">
        <v>8.9899000000000007E-2</v>
      </c>
      <c r="N33" s="43">
        <v>0</v>
      </c>
      <c r="O33" s="44">
        <v>0</v>
      </c>
      <c r="P33" s="74">
        <v>0</v>
      </c>
    </row>
    <row r="34" spans="1:16" ht="15" customHeight="1" x14ac:dyDescent="0.25">
      <c r="A34" s="111"/>
      <c r="B34" s="114"/>
      <c r="C34" s="84" t="s">
        <v>48</v>
      </c>
      <c r="D34" s="44">
        <v>406</v>
      </c>
      <c r="E34" s="44">
        <v>0</v>
      </c>
      <c r="F34" s="44">
        <v>3383.6150440000001</v>
      </c>
      <c r="G34" s="66">
        <v>-8.7844000000000005E-2</v>
      </c>
      <c r="H34" s="43">
        <v>207</v>
      </c>
      <c r="I34" s="44">
        <v>-4944.9264750000002</v>
      </c>
      <c r="J34" s="74">
        <v>6.5399999999999998E-3</v>
      </c>
      <c r="K34" s="44">
        <v>199</v>
      </c>
      <c r="L34" s="44">
        <v>5088.2150929999998</v>
      </c>
      <c r="M34" s="66">
        <v>-0.131082</v>
      </c>
      <c r="N34" s="43">
        <v>0</v>
      </c>
      <c r="O34" s="44">
        <v>0</v>
      </c>
      <c r="P34" s="74">
        <v>0</v>
      </c>
    </row>
    <row r="35" spans="1:16" ht="15" customHeight="1" x14ac:dyDescent="0.25">
      <c r="A35" s="111"/>
      <c r="B35" s="114"/>
      <c r="C35" s="84" t="s">
        <v>49</v>
      </c>
      <c r="D35" s="44">
        <v>220</v>
      </c>
      <c r="E35" s="44">
        <v>0</v>
      </c>
      <c r="F35" s="44">
        <v>-4167.5630769999998</v>
      </c>
      <c r="G35" s="66">
        <v>-2.8771999999999999E-2</v>
      </c>
      <c r="H35" s="43">
        <v>169</v>
      </c>
      <c r="I35" s="44">
        <v>-35107.237096999997</v>
      </c>
      <c r="J35" s="74">
        <v>-0.12820500000000001</v>
      </c>
      <c r="K35" s="44">
        <v>51</v>
      </c>
      <c r="L35" s="44">
        <v>5069.5272150000001</v>
      </c>
      <c r="M35" s="66">
        <v>5.692E-3</v>
      </c>
      <c r="N35" s="43">
        <v>0</v>
      </c>
      <c r="O35" s="44">
        <v>0</v>
      </c>
      <c r="P35" s="74">
        <v>0</v>
      </c>
    </row>
    <row r="36" spans="1:16" ht="15" customHeight="1" x14ac:dyDescent="0.25">
      <c r="A36" s="111"/>
      <c r="B36" s="114"/>
      <c r="C36" s="84" t="s">
        <v>50</v>
      </c>
      <c r="D36" s="44">
        <v>43</v>
      </c>
      <c r="E36" s="44">
        <v>0</v>
      </c>
      <c r="F36" s="44">
        <v>-4580.1429230000003</v>
      </c>
      <c r="G36" s="66">
        <v>-0.13322500000000001</v>
      </c>
      <c r="H36" s="43">
        <v>63</v>
      </c>
      <c r="I36" s="44">
        <v>-19797.252154999998</v>
      </c>
      <c r="J36" s="74">
        <v>-2.1746999999999999E-2</v>
      </c>
      <c r="K36" s="44">
        <v>-20</v>
      </c>
      <c r="L36" s="44">
        <v>-1158.9074230000001</v>
      </c>
      <c r="M36" s="66">
        <v>-0.20582600000000001</v>
      </c>
      <c r="N36" s="43">
        <v>0</v>
      </c>
      <c r="O36" s="44">
        <v>0</v>
      </c>
      <c r="P36" s="74">
        <v>0</v>
      </c>
    </row>
    <row r="37" spans="1:16" ht="15" customHeight="1" x14ac:dyDescent="0.25">
      <c r="A37" s="111"/>
      <c r="B37" s="114"/>
      <c r="C37" s="84" t="s">
        <v>51</v>
      </c>
      <c r="D37" s="44">
        <v>13</v>
      </c>
      <c r="E37" s="44">
        <v>0</v>
      </c>
      <c r="F37" s="44">
        <v>-12299.289304</v>
      </c>
      <c r="G37" s="66">
        <v>-0.33988000000000002</v>
      </c>
      <c r="H37" s="43">
        <v>41</v>
      </c>
      <c r="I37" s="44">
        <v>-41083.973846000001</v>
      </c>
      <c r="J37" s="74">
        <v>-0.39305000000000001</v>
      </c>
      <c r="K37" s="44">
        <v>-28</v>
      </c>
      <c r="L37" s="44">
        <v>-2306.252086</v>
      </c>
      <c r="M37" s="66">
        <v>-0.290468</v>
      </c>
      <c r="N37" s="43">
        <v>0</v>
      </c>
      <c r="O37" s="44">
        <v>0</v>
      </c>
      <c r="P37" s="74">
        <v>0</v>
      </c>
    </row>
    <row r="38" spans="1:16" s="3" customFormat="1" ht="15" customHeight="1" x14ac:dyDescent="0.25">
      <c r="A38" s="111"/>
      <c r="B38" s="114"/>
      <c r="C38" s="84" t="s">
        <v>52</v>
      </c>
      <c r="D38" s="35">
        <v>-12</v>
      </c>
      <c r="E38" s="35">
        <v>0</v>
      </c>
      <c r="F38" s="35">
        <v>-2639.4823569999999</v>
      </c>
      <c r="G38" s="68">
        <v>-5.5407999999999999E-2</v>
      </c>
      <c r="H38" s="43">
        <v>17</v>
      </c>
      <c r="I38" s="44">
        <v>29.944483000000002</v>
      </c>
      <c r="J38" s="74">
        <v>0.22672500000000001</v>
      </c>
      <c r="K38" s="35">
        <v>-29</v>
      </c>
      <c r="L38" s="35">
        <v>-4234.3078750000004</v>
      </c>
      <c r="M38" s="68">
        <v>-0.16652</v>
      </c>
      <c r="N38" s="43">
        <v>0</v>
      </c>
      <c r="O38" s="44">
        <v>0</v>
      </c>
      <c r="P38" s="74">
        <v>0</v>
      </c>
    </row>
    <row r="39" spans="1:16" ht="15" customHeight="1" x14ac:dyDescent="0.25">
      <c r="A39" s="111"/>
      <c r="B39" s="114"/>
      <c r="C39" s="84" t="s">
        <v>53</v>
      </c>
      <c r="D39" s="44">
        <v>-27</v>
      </c>
      <c r="E39" s="44">
        <v>0</v>
      </c>
      <c r="F39" s="44">
        <v>-14834.758459000001</v>
      </c>
      <c r="G39" s="66">
        <v>-0.439695</v>
      </c>
      <c r="H39" s="43">
        <v>7</v>
      </c>
      <c r="I39" s="44">
        <v>-26664.449854999999</v>
      </c>
      <c r="J39" s="74">
        <v>-0.44095699999999999</v>
      </c>
      <c r="K39" s="44">
        <v>-34</v>
      </c>
      <c r="L39" s="44">
        <v>-11151.776865</v>
      </c>
      <c r="M39" s="66">
        <v>-0.41048299999999999</v>
      </c>
      <c r="N39" s="43">
        <v>0</v>
      </c>
      <c r="O39" s="44">
        <v>0</v>
      </c>
      <c r="P39" s="74">
        <v>0</v>
      </c>
    </row>
    <row r="40" spans="1:16" ht="15" customHeight="1" x14ac:dyDescent="0.25">
      <c r="A40" s="111"/>
      <c r="B40" s="114"/>
      <c r="C40" s="84" t="s">
        <v>54</v>
      </c>
      <c r="D40" s="44">
        <v>-87</v>
      </c>
      <c r="E40" s="44">
        <v>0</v>
      </c>
      <c r="F40" s="44">
        <v>-9031.9635039999994</v>
      </c>
      <c r="G40" s="66">
        <v>-0.232957</v>
      </c>
      <c r="H40" s="43">
        <v>-21</v>
      </c>
      <c r="I40" s="44">
        <v>-26851.973117000001</v>
      </c>
      <c r="J40" s="74">
        <v>-7.3103000000000001E-2</v>
      </c>
      <c r="K40" s="44">
        <v>-66</v>
      </c>
      <c r="L40" s="44">
        <v>-1136.5655670000001</v>
      </c>
      <c r="M40" s="66">
        <v>-0.27920499999999998</v>
      </c>
      <c r="N40" s="43">
        <v>0</v>
      </c>
      <c r="O40" s="44">
        <v>0</v>
      </c>
      <c r="P40" s="74">
        <v>0</v>
      </c>
    </row>
    <row r="41" spans="1:16" ht="15" customHeight="1" x14ac:dyDescent="0.25">
      <c r="A41" s="111"/>
      <c r="B41" s="114"/>
      <c r="C41" s="84" t="s">
        <v>55</v>
      </c>
      <c r="D41" s="44">
        <v>-64</v>
      </c>
      <c r="E41" s="44">
        <v>0</v>
      </c>
      <c r="F41" s="44">
        <v>-25608.311626999999</v>
      </c>
      <c r="G41" s="66">
        <v>-0.462036</v>
      </c>
      <c r="H41" s="43">
        <v>-26</v>
      </c>
      <c r="I41" s="44">
        <v>-43196.436350999997</v>
      </c>
      <c r="J41" s="74">
        <v>-0.17948700000000001</v>
      </c>
      <c r="K41" s="44">
        <v>-38</v>
      </c>
      <c r="L41" s="44">
        <v>-17872.177930999998</v>
      </c>
      <c r="M41" s="66">
        <v>-0.65384600000000004</v>
      </c>
      <c r="N41" s="43">
        <v>0</v>
      </c>
      <c r="O41" s="44">
        <v>0</v>
      </c>
      <c r="P41" s="74">
        <v>0</v>
      </c>
    </row>
    <row r="42" spans="1:16" s="3" customFormat="1" ht="15" customHeight="1" x14ac:dyDescent="0.25">
      <c r="A42" s="111"/>
      <c r="B42" s="114"/>
      <c r="C42" s="84" t="s">
        <v>56</v>
      </c>
      <c r="D42" s="35">
        <v>-147</v>
      </c>
      <c r="E42" s="35">
        <v>0</v>
      </c>
      <c r="F42" s="35">
        <v>-38335.564986999998</v>
      </c>
      <c r="G42" s="68">
        <v>-0.2</v>
      </c>
      <c r="H42" s="43">
        <v>-41</v>
      </c>
      <c r="I42" s="44">
        <v>-61353.139058000001</v>
      </c>
      <c r="J42" s="74">
        <v>-2.8889000000000001E-2</v>
      </c>
      <c r="K42" s="35">
        <v>-106</v>
      </c>
      <c r="L42" s="35">
        <v>2481.8561060000002</v>
      </c>
      <c r="M42" s="68">
        <v>-0.14879200000000001</v>
      </c>
      <c r="N42" s="43">
        <v>0</v>
      </c>
      <c r="O42" s="44">
        <v>0</v>
      </c>
      <c r="P42" s="74">
        <v>0</v>
      </c>
    </row>
    <row r="43" spans="1:16" s="3" customFormat="1" ht="15" customHeight="1" x14ac:dyDescent="0.25">
      <c r="A43" s="112"/>
      <c r="B43" s="115"/>
      <c r="C43" s="85" t="s">
        <v>9</v>
      </c>
      <c r="D43" s="46">
        <v>520</v>
      </c>
      <c r="E43" s="46">
        <v>0</v>
      </c>
      <c r="F43" s="46">
        <v>-18539.002759999999</v>
      </c>
      <c r="G43" s="67">
        <v>-0.21751500000000001</v>
      </c>
      <c r="H43" s="87">
        <v>497</v>
      </c>
      <c r="I43" s="46">
        <v>-32836.932972000002</v>
      </c>
      <c r="J43" s="75">
        <v>-0.10145999999999999</v>
      </c>
      <c r="K43" s="46">
        <v>23</v>
      </c>
      <c r="L43" s="46">
        <v>-13821.527687</v>
      </c>
      <c r="M43" s="67">
        <v>-0.25576900000000002</v>
      </c>
      <c r="N43" s="87">
        <v>0</v>
      </c>
      <c r="O43" s="46">
        <v>0</v>
      </c>
      <c r="P43" s="75">
        <v>0</v>
      </c>
    </row>
    <row r="44" spans="1:16" ht="15" customHeight="1" x14ac:dyDescent="0.25">
      <c r="A44" s="110">
        <v>4</v>
      </c>
      <c r="B44" s="113" t="s">
        <v>59</v>
      </c>
      <c r="C44" s="84" t="s">
        <v>46</v>
      </c>
      <c r="D44" s="44">
        <v>1</v>
      </c>
      <c r="E44" s="53">
        <v>1.4085E-2</v>
      </c>
      <c r="F44" s="44">
        <v>155352</v>
      </c>
      <c r="G44" s="66">
        <v>1</v>
      </c>
      <c r="H44" s="43">
        <v>0</v>
      </c>
      <c r="I44" s="44">
        <v>0</v>
      </c>
      <c r="J44" s="74">
        <v>0</v>
      </c>
      <c r="K44" s="44">
        <v>1</v>
      </c>
      <c r="L44" s="44">
        <v>155352</v>
      </c>
      <c r="M44" s="66">
        <v>1</v>
      </c>
      <c r="N44" s="43">
        <v>0</v>
      </c>
      <c r="O44" s="44">
        <v>0</v>
      </c>
      <c r="P44" s="74">
        <v>0</v>
      </c>
    </row>
    <row r="45" spans="1:16" ht="15" customHeight="1" x14ac:dyDescent="0.25">
      <c r="A45" s="111"/>
      <c r="B45" s="114"/>
      <c r="C45" s="84" t="s">
        <v>47</v>
      </c>
      <c r="D45" s="44">
        <v>74</v>
      </c>
      <c r="E45" s="53">
        <v>0.114022</v>
      </c>
      <c r="F45" s="44">
        <v>114172.87837799999</v>
      </c>
      <c r="G45" s="66">
        <v>0.45945900000000001</v>
      </c>
      <c r="H45" s="43">
        <v>11</v>
      </c>
      <c r="I45" s="44">
        <v>132674.36363599999</v>
      </c>
      <c r="J45" s="74">
        <v>0.45454499999999998</v>
      </c>
      <c r="K45" s="44">
        <v>63</v>
      </c>
      <c r="L45" s="44">
        <v>110942.460317</v>
      </c>
      <c r="M45" s="66">
        <v>0.46031699999999998</v>
      </c>
      <c r="N45" s="43">
        <v>0</v>
      </c>
      <c r="O45" s="44">
        <v>0</v>
      </c>
      <c r="P45" s="74">
        <v>0</v>
      </c>
    </row>
    <row r="46" spans="1:16" ht="15" customHeight="1" x14ac:dyDescent="0.25">
      <c r="A46" s="111"/>
      <c r="B46" s="114"/>
      <c r="C46" s="84" t="s">
        <v>48</v>
      </c>
      <c r="D46" s="44">
        <v>184</v>
      </c>
      <c r="E46" s="53">
        <v>7.1762999999999993E-2</v>
      </c>
      <c r="F46" s="44">
        <v>95770.755434999999</v>
      </c>
      <c r="G46" s="66">
        <v>0.32608700000000002</v>
      </c>
      <c r="H46" s="43">
        <v>68</v>
      </c>
      <c r="I46" s="44">
        <v>92945.647058999995</v>
      </c>
      <c r="J46" s="74">
        <v>0.17647099999999999</v>
      </c>
      <c r="K46" s="44">
        <v>116</v>
      </c>
      <c r="L46" s="44">
        <v>97426.853447999994</v>
      </c>
      <c r="M46" s="66">
        <v>0.41379300000000002</v>
      </c>
      <c r="N46" s="43">
        <v>0</v>
      </c>
      <c r="O46" s="44">
        <v>0</v>
      </c>
      <c r="P46" s="74">
        <v>0</v>
      </c>
    </row>
    <row r="47" spans="1:16" ht="15" customHeight="1" x14ac:dyDescent="0.25">
      <c r="A47" s="111"/>
      <c r="B47" s="114"/>
      <c r="C47" s="84" t="s">
        <v>49</v>
      </c>
      <c r="D47" s="44">
        <v>404</v>
      </c>
      <c r="E47" s="53">
        <v>8.294E-2</v>
      </c>
      <c r="F47" s="44">
        <v>118048.507426</v>
      </c>
      <c r="G47" s="66">
        <v>0.65098999999999996</v>
      </c>
      <c r="H47" s="43">
        <v>154</v>
      </c>
      <c r="I47" s="44">
        <v>114956.383117</v>
      </c>
      <c r="J47" s="74">
        <v>0.474026</v>
      </c>
      <c r="K47" s="44">
        <v>250</v>
      </c>
      <c r="L47" s="44">
        <v>119953.25599999999</v>
      </c>
      <c r="M47" s="66">
        <v>0.76</v>
      </c>
      <c r="N47" s="43">
        <v>0</v>
      </c>
      <c r="O47" s="44">
        <v>0</v>
      </c>
      <c r="P47" s="74">
        <v>0</v>
      </c>
    </row>
    <row r="48" spans="1:16" ht="15" customHeight="1" x14ac:dyDescent="0.25">
      <c r="A48" s="111"/>
      <c r="B48" s="114"/>
      <c r="C48" s="84" t="s">
        <v>50</v>
      </c>
      <c r="D48" s="44">
        <v>407</v>
      </c>
      <c r="E48" s="53">
        <v>8.4248000000000003E-2</v>
      </c>
      <c r="F48" s="44">
        <v>144042.83046699999</v>
      </c>
      <c r="G48" s="66">
        <v>1.031941</v>
      </c>
      <c r="H48" s="43">
        <v>144</v>
      </c>
      <c r="I48" s="44">
        <v>145804.27083299999</v>
      </c>
      <c r="J48" s="74">
        <v>0.79861099999999996</v>
      </c>
      <c r="K48" s="44">
        <v>263</v>
      </c>
      <c r="L48" s="44">
        <v>143078.39163500001</v>
      </c>
      <c r="M48" s="66">
        <v>1.1596960000000001</v>
      </c>
      <c r="N48" s="43">
        <v>0</v>
      </c>
      <c r="O48" s="44">
        <v>0</v>
      </c>
      <c r="P48" s="74">
        <v>0</v>
      </c>
    </row>
    <row r="49" spans="1:16" ht="15" customHeight="1" x14ac:dyDescent="0.25">
      <c r="A49" s="111"/>
      <c r="B49" s="114"/>
      <c r="C49" s="84" t="s">
        <v>51</v>
      </c>
      <c r="D49" s="44">
        <v>322</v>
      </c>
      <c r="E49" s="53">
        <v>7.4640999999999999E-2</v>
      </c>
      <c r="F49" s="44">
        <v>147938.98136599999</v>
      </c>
      <c r="G49" s="66">
        <v>1.118012</v>
      </c>
      <c r="H49" s="43">
        <v>99</v>
      </c>
      <c r="I49" s="44">
        <v>146113.63636400001</v>
      </c>
      <c r="J49" s="74">
        <v>0.75757600000000003</v>
      </c>
      <c r="K49" s="44">
        <v>223</v>
      </c>
      <c r="L49" s="44">
        <v>148749.336323</v>
      </c>
      <c r="M49" s="66">
        <v>1.278027</v>
      </c>
      <c r="N49" s="43">
        <v>0</v>
      </c>
      <c r="O49" s="44">
        <v>0</v>
      </c>
      <c r="P49" s="74">
        <v>0</v>
      </c>
    </row>
    <row r="50" spans="1:16" s="3" customFormat="1" ht="15" customHeight="1" x14ac:dyDescent="0.25">
      <c r="A50" s="111"/>
      <c r="B50" s="114"/>
      <c r="C50" s="84" t="s">
        <v>52</v>
      </c>
      <c r="D50" s="35">
        <v>286</v>
      </c>
      <c r="E50" s="55">
        <v>7.5982999999999995E-2</v>
      </c>
      <c r="F50" s="35">
        <v>157496.965035</v>
      </c>
      <c r="G50" s="68">
        <v>1.206294</v>
      </c>
      <c r="H50" s="43">
        <v>76</v>
      </c>
      <c r="I50" s="44">
        <v>149720.05263200001</v>
      </c>
      <c r="J50" s="74">
        <v>0.72368399999999999</v>
      </c>
      <c r="K50" s="35">
        <v>210</v>
      </c>
      <c r="L50" s="35">
        <v>160311.466667</v>
      </c>
      <c r="M50" s="68">
        <v>1.380952</v>
      </c>
      <c r="N50" s="43">
        <v>0</v>
      </c>
      <c r="O50" s="44">
        <v>0</v>
      </c>
      <c r="P50" s="74">
        <v>0</v>
      </c>
    </row>
    <row r="51" spans="1:16" ht="15" customHeight="1" x14ac:dyDescent="0.25">
      <c r="A51" s="111"/>
      <c r="B51" s="114"/>
      <c r="C51" s="84" t="s">
        <v>53</v>
      </c>
      <c r="D51" s="44">
        <v>138</v>
      </c>
      <c r="E51" s="53">
        <v>4.7066999999999998E-2</v>
      </c>
      <c r="F51" s="44">
        <v>157798.53623200001</v>
      </c>
      <c r="G51" s="66">
        <v>1.1376809999999999</v>
      </c>
      <c r="H51" s="43">
        <v>40</v>
      </c>
      <c r="I51" s="44">
        <v>140576.02499999999</v>
      </c>
      <c r="J51" s="74">
        <v>0.65</v>
      </c>
      <c r="K51" s="44">
        <v>98</v>
      </c>
      <c r="L51" s="44">
        <v>164828.13265300001</v>
      </c>
      <c r="M51" s="66">
        <v>1.336735</v>
      </c>
      <c r="N51" s="43">
        <v>0</v>
      </c>
      <c r="O51" s="44">
        <v>0</v>
      </c>
      <c r="P51" s="74">
        <v>0</v>
      </c>
    </row>
    <row r="52" spans="1:16" ht="15" customHeight="1" x14ac:dyDescent="0.25">
      <c r="A52" s="111"/>
      <c r="B52" s="114"/>
      <c r="C52" s="84" t="s">
        <v>54</v>
      </c>
      <c r="D52" s="44">
        <v>85</v>
      </c>
      <c r="E52" s="53">
        <v>3.8065000000000002E-2</v>
      </c>
      <c r="F52" s="44">
        <v>166823.447059</v>
      </c>
      <c r="G52" s="66">
        <v>1.0705880000000001</v>
      </c>
      <c r="H52" s="43">
        <v>25</v>
      </c>
      <c r="I52" s="44">
        <v>149770.6</v>
      </c>
      <c r="J52" s="74">
        <v>0.64</v>
      </c>
      <c r="K52" s="44">
        <v>60</v>
      </c>
      <c r="L52" s="44">
        <v>173928.8</v>
      </c>
      <c r="M52" s="66">
        <v>1.25</v>
      </c>
      <c r="N52" s="43">
        <v>0</v>
      </c>
      <c r="O52" s="44">
        <v>0</v>
      </c>
      <c r="P52" s="74">
        <v>0</v>
      </c>
    </row>
    <row r="53" spans="1:16" ht="15" customHeight="1" x14ac:dyDescent="0.25">
      <c r="A53" s="111"/>
      <c r="B53" s="114"/>
      <c r="C53" s="84" t="s">
        <v>55</v>
      </c>
      <c r="D53" s="44">
        <v>30</v>
      </c>
      <c r="E53" s="53">
        <v>1.8349000000000001E-2</v>
      </c>
      <c r="F53" s="44">
        <v>185249.7</v>
      </c>
      <c r="G53" s="66">
        <v>1.0333330000000001</v>
      </c>
      <c r="H53" s="43">
        <v>3</v>
      </c>
      <c r="I53" s="44">
        <v>147866.33333299999</v>
      </c>
      <c r="J53" s="74">
        <v>0.33333299999999999</v>
      </c>
      <c r="K53" s="44">
        <v>27</v>
      </c>
      <c r="L53" s="44">
        <v>189403.40740699999</v>
      </c>
      <c r="M53" s="66">
        <v>1.111111</v>
      </c>
      <c r="N53" s="43">
        <v>0</v>
      </c>
      <c r="O53" s="44">
        <v>0</v>
      </c>
      <c r="P53" s="74">
        <v>0</v>
      </c>
    </row>
    <row r="54" spans="1:16" s="3" customFormat="1" ht="15" customHeight="1" x14ac:dyDescent="0.25">
      <c r="A54" s="111"/>
      <c r="B54" s="114"/>
      <c r="C54" s="84" t="s">
        <v>56</v>
      </c>
      <c r="D54" s="35">
        <v>4</v>
      </c>
      <c r="E54" s="55">
        <v>2.1090000000000002E-3</v>
      </c>
      <c r="F54" s="35">
        <v>212263.5</v>
      </c>
      <c r="G54" s="68">
        <v>0.5</v>
      </c>
      <c r="H54" s="43">
        <v>1</v>
      </c>
      <c r="I54" s="44">
        <v>191191</v>
      </c>
      <c r="J54" s="74">
        <v>0</v>
      </c>
      <c r="K54" s="35">
        <v>3</v>
      </c>
      <c r="L54" s="35">
        <v>219287.66666700001</v>
      </c>
      <c r="M54" s="68">
        <v>0.66666700000000001</v>
      </c>
      <c r="N54" s="43">
        <v>0</v>
      </c>
      <c r="O54" s="44">
        <v>0</v>
      </c>
      <c r="P54" s="74">
        <v>0</v>
      </c>
    </row>
    <row r="55" spans="1:16" s="3" customFormat="1" ht="15" customHeight="1" x14ac:dyDescent="0.25">
      <c r="A55" s="112"/>
      <c r="B55" s="115"/>
      <c r="C55" s="85" t="s">
        <v>9</v>
      </c>
      <c r="D55" s="46">
        <v>1935</v>
      </c>
      <c r="E55" s="54">
        <v>6.5018000000000006E-2</v>
      </c>
      <c r="F55" s="46">
        <v>138287.44857899999</v>
      </c>
      <c r="G55" s="67">
        <v>0.91162799999999999</v>
      </c>
      <c r="H55" s="87">
        <v>621</v>
      </c>
      <c r="I55" s="46">
        <v>132568.26087</v>
      </c>
      <c r="J55" s="75">
        <v>0.60869600000000001</v>
      </c>
      <c r="K55" s="46">
        <v>1314</v>
      </c>
      <c r="L55" s="46">
        <v>140990.35235900001</v>
      </c>
      <c r="M55" s="67">
        <v>1.0547949999999999</v>
      </c>
      <c r="N55" s="87">
        <v>0</v>
      </c>
      <c r="O55" s="46">
        <v>0</v>
      </c>
      <c r="P55" s="75">
        <v>0</v>
      </c>
    </row>
    <row r="56" spans="1:16" ht="15" customHeight="1" x14ac:dyDescent="0.25">
      <c r="A56" s="110">
        <v>5</v>
      </c>
      <c r="B56" s="113" t="s">
        <v>60</v>
      </c>
      <c r="C56" s="84" t="s">
        <v>46</v>
      </c>
      <c r="D56" s="44">
        <v>71</v>
      </c>
      <c r="E56" s="53">
        <v>1</v>
      </c>
      <c r="F56" s="44">
        <v>59586.901407999998</v>
      </c>
      <c r="G56" s="66">
        <v>4.2254E-2</v>
      </c>
      <c r="H56" s="43">
        <v>21</v>
      </c>
      <c r="I56" s="44">
        <v>57410.904761999998</v>
      </c>
      <c r="J56" s="74">
        <v>4.7619000000000002E-2</v>
      </c>
      <c r="K56" s="44">
        <v>50</v>
      </c>
      <c r="L56" s="44">
        <v>60500.82</v>
      </c>
      <c r="M56" s="66">
        <v>0.04</v>
      </c>
      <c r="N56" s="43">
        <v>0</v>
      </c>
      <c r="O56" s="44">
        <v>0</v>
      </c>
      <c r="P56" s="74">
        <v>0</v>
      </c>
    </row>
    <row r="57" spans="1:16" ht="15" customHeight="1" x14ac:dyDescent="0.25">
      <c r="A57" s="111"/>
      <c r="B57" s="114"/>
      <c r="C57" s="84" t="s">
        <v>47</v>
      </c>
      <c r="D57" s="44">
        <v>649</v>
      </c>
      <c r="E57" s="53">
        <v>1</v>
      </c>
      <c r="F57" s="44">
        <v>81225.986132999999</v>
      </c>
      <c r="G57" s="66">
        <v>0.15562400000000001</v>
      </c>
      <c r="H57" s="43">
        <v>161</v>
      </c>
      <c r="I57" s="44">
        <v>88013.378882000005</v>
      </c>
      <c r="J57" s="74">
        <v>0.18012400000000001</v>
      </c>
      <c r="K57" s="44">
        <v>488</v>
      </c>
      <c r="L57" s="44">
        <v>78986.702869000001</v>
      </c>
      <c r="M57" s="66">
        <v>0.14754100000000001</v>
      </c>
      <c r="N57" s="43">
        <v>0</v>
      </c>
      <c r="O57" s="44">
        <v>0</v>
      </c>
      <c r="P57" s="74">
        <v>0</v>
      </c>
    </row>
    <row r="58" spans="1:16" ht="15" customHeight="1" x14ac:dyDescent="0.25">
      <c r="A58" s="111"/>
      <c r="B58" s="114"/>
      <c r="C58" s="84" t="s">
        <v>48</v>
      </c>
      <c r="D58" s="44">
        <v>2564</v>
      </c>
      <c r="E58" s="53">
        <v>1</v>
      </c>
      <c r="F58" s="44">
        <v>88847.808892000001</v>
      </c>
      <c r="G58" s="66">
        <v>0.228159</v>
      </c>
      <c r="H58" s="43">
        <v>898</v>
      </c>
      <c r="I58" s="44">
        <v>98910.956569999995</v>
      </c>
      <c r="J58" s="74">
        <v>0.20712700000000001</v>
      </c>
      <c r="K58" s="44">
        <v>1666</v>
      </c>
      <c r="L58" s="44">
        <v>83423.615246000001</v>
      </c>
      <c r="M58" s="66">
        <v>0.23949599999999999</v>
      </c>
      <c r="N58" s="43">
        <v>0</v>
      </c>
      <c r="O58" s="44">
        <v>0</v>
      </c>
      <c r="P58" s="74">
        <v>0</v>
      </c>
    </row>
    <row r="59" spans="1:16" ht="15" customHeight="1" x14ac:dyDescent="0.25">
      <c r="A59" s="111"/>
      <c r="B59" s="114"/>
      <c r="C59" s="84" t="s">
        <v>49</v>
      </c>
      <c r="D59" s="44">
        <v>4871</v>
      </c>
      <c r="E59" s="53">
        <v>1</v>
      </c>
      <c r="F59" s="44">
        <v>107329.030384</v>
      </c>
      <c r="G59" s="66">
        <v>0.43543399999999999</v>
      </c>
      <c r="H59" s="43">
        <v>1688</v>
      </c>
      <c r="I59" s="44">
        <v>121189.504739</v>
      </c>
      <c r="J59" s="74">
        <v>0.39217999999999997</v>
      </c>
      <c r="K59" s="44">
        <v>3183</v>
      </c>
      <c r="L59" s="44">
        <v>99978.580898999993</v>
      </c>
      <c r="M59" s="66">
        <v>0.45837299999999997</v>
      </c>
      <c r="N59" s="43">
        <v>0</v>
      </c>
      <c r="O59" s="44">
        <v>0</v>
      </c>
      <c r="P59" s="74">
        <v>0</v>
      </c>
    </row>
    <row r="60" spans="1:16" ht="15" customHeight="1" x14ac:dyDescent="0.25">
      <c r="A60" s="111"/>
      <c r="B60" s="114"/>
      <c r="C60" s="84" t="s">
        <v>50</v>
      </c>
      <c r="D60" s="44">
        <v>4831</v>
      </c>
      <c r="E60" s="53">
        <v>1</v>
      </c>
      <c r="F60" s="44">
        <v>128776.794245</v>
      </c>
      <c r="G60" s="66">
        <v>0.737321</v>
      </c>
      <c r="H60" s="43">
        <v>1581</v>
      </c>
      <c r="I60" s="44">
        <v>144717.293485</v>
      </c>
      <c r="J60" s="74">
        <v>0.63946899999999995</v>
      </c>
      <c r="K60" s="44">
        <v>3250</v>
      </c>
      <c r="L60" s="44">
        <v>121022.354462</v>
      </c>
      <c r="M60" s="66">
        <v>0.78492300000000004</v>
      </c>
      <c r="N60" s="43">
        <v>0</v>
      </c>
      <c r="O60" s="44">
        <v>0</v>
      </c>
      <c r="P60" s="74">
        <v>0</v>
      </c>
    </row>
    <row r="61" spans="1:16" ht="15" customHeight="1" x14ac:dyDescent="0.25">
      <c r="A61" s="111"/>
      <c r="B61" s="114"/>
      <c r="C61" s="84" t="s">
        <v>51</v>
      </c>
      <c r="D61" s="44">
        <v>4314</v>
      </c>
      <c r="E61" s="53">
        <v>1</v>
      </c>
      <c r="F61" s="44">
        <v>143218.28419100001</v>
      </c>
      <c r="G61" s="66">
        <v>0.981456</v>
      </c>
      <c r="H61" s="43">
        <v>1359</v>
      </c>
      <c r="I61" s="44">
        <v>150142.10154500001</v>
      </c>
      <c r="J61" s="74">
        <v>0.66151599999999999</v>
      </c>
      <c r="K61" s="44">
        <v>2955</v>
      </c>
      <c r="L61" s="44">
        <v>140034.03113399999</v>
      </c>
      <c r="M61" s="66">
        <v>1.1285959999999999</v>
      </c>
      <c r="N61" s="43">
        <v>0</v>
      </c>
      <c r="O61" s="44">
        <v>0</v>
      </c>
      <c r="P61" s="74">
        <v>0</v>
      </c>
    </row>
    <row r="62" spans="1:16" s="3" customFormat="1" ht="15" customHeight="1" x14ac:dyDescent="0.25">
      <c r="A62" s="111"/>
      <c r="B62" s="114"/>
      <c r="C62" s="84" t="s">
        <v>52</v>
      </c>
      <c r="D62" s="35">
        <v>3764</v>
      </c>
      <c r="E62" s="55">
        <v>1</v>
      </c>
      <c r="F62" s="35">
        <v>154894.945802</v>
      </c>
      <c r="G62" s="68">
        <v>1.132306</v>
      </c>
      <c r="H62" s="43">
        <v>1164</v>
      </c>
      <c r="I62" s="44">
        <v>154440.581615</v>
      </c>
      <c r="J62" s="74">
        <v>0.71735400000000005</v>
      </c>
      <c r="K62" s="35">
        <v>2600</v>
      </c>
      <c r="L62" s="35">
        <v>155098.36115400001</v>
      </c>
      <c r="M62" s="68">
        <v>1.3180769999999999</v>
      </c>
      <c r="N62" s="43">
        <v>0</v>
      </c>
      <c r="O62" s="44">
        <v>0</v>
      </c>
      <c r="P62" s="74">
        <v>0</v>
      </c>
    </row>
    <row r="63" spans="1:16" ht="15" customHeight="1" x14ac:dyDescent="0.25">
      <c r="A63" s="111"/>
      <c r="B63" s="114"/>
      <c r="C63" s="84" t="s">
        <v>53</v>
      </c>
      <c r="D63" s="44">
        <v>2932</v>
      </c>
      <c r="E63" s="53">
        <v>1</v>
      </c>
      <c r="F63" s="44">
        <v>157247.251705</v>
      </c>
      <c r="G63" s="66">
        <v>1.0917460000000001</v>
      </c>
      <c r="H63" s="43">
        <v>890</v>
      </c>
      <c r="I63" s="44">
        <v>148803.49550600001</v>
      </c>
      <c r="J63" s="74">
        <v>0.60561799999999999</v>
      </c>
      <c r="K63" s="44">
        <v>2042</v>
      </c>
      <c r="L63" s="44">
        <v>160927.43927500001</v>
      </c>
      <c r="M63" s="66">
        <v>1.3036239999999999</v>
      </c>
      <c r="N63" s="43">
        <v>0</v>
      </c>
      <c r="O63" s="44">
        <v>0</v>
      </c>
      <c r="P63" s="74">
        <v>0</v>
      </c>
    </row>
    <row r="64" spans="1:16" ht="15" customHeight="1" x14ac:dyDescent="0.25">
      <c r="A64" s="111"/>
      <c r="B64" s="114"/>
      <c r="C64" s="84" t="s">
        <v>54</v>
      </c>
      <c r="D64" s="44">
        <v>2233</v>
      </c>
      <c r="E64" s="53">
        <v>1</v>
      </c>
      <c r="F64" s="44">
        <v>165529.638603</v>
      </c>
      <c r="G64" s="66">
        <v>0.98029599999999995</v>
      </c>
      <c r="H64" s="43">
        <v>683</v>
      </c>
      <c r="I64" s="44">
        <v>154375.023426</v>
      </c>
      <c r="J64" s="74">
        <v>0.47876999999999997</v>
      </c>
      <c r="K64" s="44">
        <v>1550</v>
      </c>
      <c r="L64" s="44">
        <v>170444.86580599999</v>
      </c>
      <c r="M64" s="66">
        <v>1.20129</v>
      </c>
      <c r="N64" s="43">
        <v>0</v>
      </c>
      <c r="O64" s="44">
        <v>0</v>
      </c>
      <c r="P64" s="74">
        <v>0</v>
      </c>
    </row>
    <row r="65" spans="1:16" ht="15" customHeight="1" x14ac:dyDescent="0.25">
      <c r="A65" s="111"/>
      <c r="B65" s="114"/>
      <c r="C65" s="84" t="s">
        <v>55</v>
      </c>
      <c r="D65" s="44">
        <v>1635</v>
      </c>
      <c r="E65" s="53">
        <v>1</v>
      </c>
      <c r="F65" s="44">
        <v>174502.65871600001</v>
      </c>
      <c r="G65" s="66">
        <v>0.76697199999999999</v>
      </c>
      <c r="H65" s="43">
        <v>585</v>
      </c>
      <c r="I65" s="44">
        <v>158119.692308</v>
      </c>
      <c r="J65" s="74">
        <v>0.28547</v>
      </c>
      <c r="K65" s="44">
        <v>1050</v>
      </c>
      <c r="L65" s="44">
        <v>183630.31142899999</v>
      </c>
      <c r="M65" s="66">
        <v>1.0352380000000001</v>
      </c>
      <c r="N65" s="43">
        <v>0</v>
      </c>
      <c r="O65" s="44">
        <v>0</v>
      </c>
      <c r="P65" s="74">
        <v>0</v>
      </c>
    </row>
    <row r="66" spans="1:16" s="3" customFormat="1" ht="15" customHeight="1" x14ac:dyDescent="0.25">
      <c r="A66" s="111"/>
      <c r="B66" s="114"/>
      <c r="C66" s="84" t="s">
        <v>56</v>
      </c>
      <c r="D66" s="35">
        <v>1897</v>
      </c>
      <c r="E66" s="55">
        <v>1</v>
      </c>
      <c r="F66" s="35">
        <v>189548.88191900001</v>
      </c>
      <c r="G66" s="68">
        <v>0.48813899999999999</v>
      </c>
      <c r="H66" s="43">
        <v>692</v>
      </c>
      <c r="I66" s="44">
        <v>165537.323699</v>
      </c>
      <c r="J66" s="74">
        <v>0.127168</v>
      </c>
      <c r="K66" s="35">
        <v>1205</v>
      </c>
      <c r="L66" s="35">
        <v>203338.09211600001</v>
      </c>
      <c r="M66" s="68">
        <v>0.69543600000000005</v>
      </c>
      <c r="N66" s="43">
        <v>0</v>
      </c>
      <c r="O66" s="44">
        <v>0</v>
      </c>
      <c r="P66" s="74">
        <v>0</v>
      </c>
    </row>
    <row r="67" spans="1:16" s="3" customFormat="1" ht="15" customHeight="1" x14ac:dyDescent="0.25">
      <c r="A67" s="112"/>
      <c r="B67" s="115"/>
      <c r="C67" s="85" t="s">
        <v>9</v>
      </c>
      <c r="D67" s="46">
        <v>29761</v>
      </c>
      <c r="E67" s="54">
        <v>1</v>
      </c>
      <c r="F67" s="46">
        <v>137969.27092499999</v>
      </c>
      <c r="G67" s="67">
        <v>0.75394000000000005</v>
      </c>
      <c r="H67" s="87">
        <v>9722</v>
      </c>
      <c r="I67" s="46">
        <v>140537.00884600001</v>
      </c>
      <c r="J67" s="75">
        <v>0.48796499999999998</v>
      </c>
      <c r="K67" s="46">
        <v>20039</v>
      </c>
      <c r="L67" s="46">
        <v>136723.522731</v>
      </c>
      <c r="M67" s="67">
        <v>0.88297800000000004</v>
      </c>
      <c r="N67" s="87">
        <v>0</v>
      </c>
      <c r="O67" s="46">
        <v>0</v>
      </c>
      <c r="P67" s="75">
        <v>0</v>
      </c>
    </row>
    <row r="68" spans="1:16" s="3" customFormat="1" ht="15" customHeight="1" x14ac:dyDescent="0.25">
      <c r="A68" s="78"/>
      <c r="B68" s="79"/>
      <c r="C68" s="81"/>
      <c r="D68" s="45"/>
      <c r="E68" s="76"/>
      <c r="F68" s="45"/>
      <c r="G68" s="77"/>
      <c r="H68" s="45"/>
      <c r="I68" s="45"/>
      <c r="J68" s="77"/>
      <c r="K68" s="45"/>
      <c r="L68" s="45"/>
      <c r="M68" s="77"/>
      <c r="N68" s="45"/>
      <c r="O68" s="45"/>
      <c r="P68" s="77"/>
    </row>
    <row r="69" spans="1:16" s="37" customFormat="1" ht="15" customHeight="1" x14ac:dyDescent="0.25">
      <c r="A69" s="38" t="s">
        <v>2</v>
      </c>
      <c r="C69" s="82"/>
      <c r="D69" s="86">
        <f>+Nacional!D69</f>
        <v>44622</v>
      </c>
      <c r="F69" s="60"/>
      <c r="G69" s="69"/>
      <c r="H69" s="60"/>
      <c r="I69" s="60"/>
      <c r="J69" s="69"/>
      <c r="K69" s="60"/>
      <c r="L69" s="60"/>
      <c r="M69" s="69"/>
      <c r="N69" s="60"/>
      <c r="O69" s="60"/>
      <c r="P69" s="69"/>
    </row>
    <row r="70" spans="1:16" ht="15" customHeight="1" x14ac:dyDescent="0.25">
      <c r="A70" s="47"/>
      <c r="B70" s="24"/>
      <c r="C70" s="83"/>
      <c r="D70" s="61"/>
      <c r="E70" s="56"/>
      <c r="F70" s="61"/>
      <c r="G70" s="70"/>
      <c r="H70" s="61"/>
      <c r="I70" s="61"/>
      <c r="J70" s="70"/>
      <c r="K70" s="61"/>
      <c r="L70" s="61"/>
      <c r="M70" s="70"/>
      <c r="N70" s="61"/>
      <c r="O70" s="61"/>
      <c r="P70" s="70"/>
    </row>
    <row r="71" spans="1:16" ht="15" customHeight="1" x14ac:dyDescent="0.25">
      <c r="A71" s="48"/>
      <c r="C71" s="23"/>
      <c r="D71" s="35"/>
      <c r="E71" s="55"/>
      <c r="F71" s="35"/>
      <c r="G71" s="68"/>
      <c r="H71" s="35"/>
      <c r="I71" s="35"/>
      <c r="J71" s="68"/>
      <c r="K71" s="35"/>
      <c r="L71" s="35"/>
      <c r="M71" s="68"/>
      <c r="N71" s="35"/>
      <c r="O71" s="35"/>
      <c r="P71" s="68"/>
    </row>
    <row r="72" spans="1:16" ht="15" customHeight="1" x14ac:dyDescent="0.25">
      <c r="A72" s="48"/>
      <c r="C72" s="23"/>
      <c r="D72" s="35"/>
      <c r="E72" s="55"/>
      <c r="F72" s="35"/>
      <c r="G72" s="68"/>
      <c r="H72" s="35"/>
      <c r="I72" s="35"/>
      <c r="J72" s="68"/>
      <c r="K72" s="35"/>
      <c r="L72" s="35"/>
      <c r="M72" s="68"/>
      <c r="N72" s="35"/>
      <c r="O72" s="35"/>
      <c r="P72" s="68"/>
    </row>
    <row r="73" spans="1:16" ht="15" customHeight="1" x14ac:dyDescent="0.25">
      <c r="A73" s="48"/>
      <c r="C73" s="23"/>
      <c r="D73" s="35"/>
      <c r="E73" s="55"/>
      <c r="F73" s="35"/>
      <c r="G73" s="68"/>
      <c r="H73" s="35"/>
      <c r="I73" s="35"/>
      <c r="J73" s="68"/>
      <c r="K73" s="35"/>
      <c r="L73" s="35"/>
      <c r="M73" s="68"/>
      <c r="N73" s="35"/>
      <c r="O73" s="35"/>
      <c r="P73" s="68"/>
    </row>
    <row r="74" spans="1:16" ht="15" customHeight="1" x14ac:dyDescent="0.25">
      <c r="A74" s="48"/>
      <c r="C74" s="23"/>
      <c r="D74" s="35"/>
      <c r="E74" s="55"/>
      <c r="F74" s="35"/>
      <c r="G74" s="68"/>
      <c r="H74" s="35"/>
      <c r="I74" s="35"/>
      <c r="J74" s="68"/>
      <c r="K74" s="35"/>
      <c r="L74" s="35"/>
      <c r="M74" s="68"/>
      <c r="N74" s="35"/>
      <c r="O74" s="35"/>
      <c r="P74" s="68"/>
    </row>
    <row r="75" spans="1:16" ht="15" customHeight="1" x14ac:dyDescent="0.25">
      <c r="A75" s="48"/>
      <c r="C75" s="23"/>
      <c r="D75" s="35"/>
      <c r="E75" s="55"/>
      <c r="F75" s="35"/>
      <c r="G75" s="68"/>
      <c r="H75" s="35"/>
      <c r="I75" s="35"/>
      <c r="J75" s="68"/>
      <c r="K75" s="35"/>
      <c r="L75" s="35"/>
      <c r="M75" s="68"/>
      <c r="N75" s="35"/>
      <c r="O75" s="35"/>
      <c r="P75" s="68"/>
    </row>
    <row r="76" spans="1:16" ht="15" customHeight="1" x14ac:dyDescent="0.25">
      <c r="A76" s="48"/>
      <c r="C76" s="23"/>
      <c r="D76" s="35"/>
      <c r="E76" s="55"/>
      <c r="F76" s="35"/>
      <c r="G76" s="68"/>
      <c r="H76" s="35"/>
      <c r="I76" s="35"/>
      <c r="J76" s="68"/>
      <c r="K76" s="35"/>
      <c r="L76" s="35"/>
      <c r="M76" s="68"/>
      <c r="N76" s="35"/>
      <c r="O76" s="35"/>
      <c r="P76" s="68"/>
    </row>
    <row r="77" spans="1:16" ht="15" customHeight="1" x14ac:dyDescent="0.25">
      <c r="A77" s="48"/>
      <c r="C77" s="23"/>
      <c r="D77" s="35"/>
      <c r="E77" s="55"/>
      <c r="F77" s="35"/>
      <c r="G77" s="68"/>
      <c r="H77" s="35"/>
      <c r="I77" s="35"/>
      <c r="J77" s="68"/>
      <c r="K77" s="35"/>
      <c r="L77" s="35"/>
      <c r="M77" s="68"/>
      <c r="N77" s="35"/>
      <c r="O77" s="35"/>
      <c r="P77" s="68"/>
    </row>
    <row r="78" spans="1:16" ht="15" customHeight="1" x14ac:dyDescent="0.25">
      <c r="A78" s="48"/>
      <c r="C78" s="23"/>
      <c r="D78" s="35"/>
      <c r="E78" s="55"/>
      <c r="F78" s="35"/>
      <c r="G78" s="68"/>
      <c r="H78" s="35"/>
      <c r="I78" s="35"/>
      <c r="J78" s="68"/>
      <c r="K78" s="35"/>
      <c r="L78" s="35"/>
      <c r="M78" s="68"/>
      <c r="N78" s="35"/>
      <c r="O78" s="35"/>
      <c r="P78" s="68"/>
    </row>
    <row r="79" spans="1:16" ht="15" customHeight="1" x14ac:dyDescent="0.25">
      <c r="A79" s="48"/>
      <c r="C79" s="23"/>
      <c r="D79" s="35"/>
      <c r="E79" s="55"/>
      <c r="F79" s="35"/>
      <c r="G79" s="68"/>
      <c r="H79" s="35"/>
      <c r="I79" s="35"/>
      <c r="J79" s="68"/>
      <c r="K79" s="35"/>
      <c r="L79" s="35"/>
      <c r="M79" s="68"/>
      <c r="N79" s="35"/>
      <c r="O79" s="35"/>
      <c r="P79" s="68"/>
    </row>
    <row r="80" spans="1:16" ht="15" customHeight="1" x14ac:dyDescent="0.25">
      <c r="A80" s="48"/>
      <c r="C80" s="23"/>
      <c r="D80" s="35"/>
      <c r="E80" s="55"/>
      <c r="F80" s="35"/>
      <c r="G80" s="68"/>
      <c r="H80" s="35"/>
      <c r="I80" s="35"/>
      <c r="J80" s="68"/>
      <c r="K80" s="35"/>
      <c r="L80" s="35"/>
      <c r="M80" s="68"/>
      <c r="N80" s="35"/>
      <c r="O80" s="35"/>
      <c r="P80" s="68"/>
    </row>
    <row r="81" spans="1:16" ht="15" customHeight="1" x14ac:dyDescent="0.25">
      <c r="A81" s="48"/>
      <c r="C81" s="23"/>
      <c r="D81" s="35"/>
      <c r="E81" s="55"/>
      <c r="F81" s="35"/>
      <c r="G81" s="68"/>
      <c r="H81" s="35"/>
      <c r="I81" s="35"/>
      <c r="J81" s="68"/>
      <c r="K81" s="35"/>
      <c r="L81" s="35"/>
      <c r="M81" s="68"/>
      <c r="N81" s="35"/>
      <c r="O81" s="35"/>
      <c r="P81" s="68"/>
    </row>
    <row r="82" spans="1:16" ht="15" customHeight="1" x14ac:dyDescent="0.25">
      <c r="A82" s="48"/>
      <c r="C82" s="23"/>
      <c r="D82" s="35"/>
      <c r="E82" s="55"/>
      <c r="F82" s="35"/>
      <c r="G82" s="68"/>
      <c r="H82" s="35"/>
      <c r="I82" s="35"/>
      <c r="J82" s="68"/>
      <c r="K82" s="35"/>
      <c r="L82" s="35"/>
      <c r="M82" s="68"/>
      <c r="N82" s="35"/>
      <c r="O82" s="35"/>
      <c r="P82" s="68"/>
    </row>
    <row r="83" spans="1:16" ht="15" customHeight="1" x14ac:dyDescent="0.25">
      <c r="A83" s="48"/>
      <c r="C83" s="23"/>
      <c r="D83" s="35"/>
      <c r="E83" s="55"/>
      <c r="F83" s="35"/>
      <c r="G83" s="68"/>
      <c r="H83" s="35"/>
      <c r="I83" s="35"/>
      <c r="J83" s="68"/>
      <c r="K83" s="35"/>
      <c r="L83" s="35"/>
      <c r="M83" s="68"/>
      <c r="N83" s="35"/>
      <c r="O83" s="35"/>
      <c r="P83" s="68"/>
    </row>
    <row r="84" spans="1:16" ht="15" customHeight="1" x14ac:dyDescent="0.25">
      <c r="A84" s="48"/>
      <c r="C84" s="23"/>
      <c r="D84" s="35"/>
      <c r="E84" s="55"/>
      <c r="F84" s="35"/>
      <c r="G84" s="68"/>
      <c r="H84" s="35"/>
      <c r="I84" s="35"/>
      <c r="J84" s="68"/>
      <c r="K84" s="35"/>
      <c r="L84" s="35"/>
      <c r="M84" s="68"/>
      <c r="N84" s="35"/>
      <c r="O84" s="35"/>
      <c r="P84" s="68"/>
    </row>
    <row r="85" spans="1:16" ht="15" customHeight="1" x14ac:dyDescent="0.25">
      <c r="A85" s="48"/>
      <c r="C85" s="23"/>
      <c r="D85" s="35"/>
      <c r="E85" s="55"/>
      <c r="F85" s="35"/>
      <c r="G85" s="68"/>
      <c r="H85" s="35"/>
      <c r="I85" s="35"/>
      <c r="J85" s="68"/>
      <c r="K85" s="35"/>
      <c r="L85" s="35"/>
      <c r="M85" s="68"/>
      <c r="N85" s="35"/>
      <c r="O85" s="35"/>
      <c r="P85" s="68"/>
    </row>
    <row r="86" spans="1:16" ht="15" customHeight="1" x14ac:dyDescent="0.25">
      <c r="A86" s="48"/>
      <c r="C86" s="23"/>
      <c r="D86" s="35"/>
      <c r="E86" s="55"/>
      <c r="F86" s="35"/>
      <c r="G86" s="68"/>
      <c r="H86" s="35"/>
      <c r="I86" s="35"/>
      <c r="J86" s="68"/>
      <c r="K86" s="35"/>
      <c r="L86" s="35"/>
      <c r="M86" s="68"/>
      <c r="N86" s="35"/>
      <c r="O86" s="35"/>
      <c r="P86" s="68"/>
    </row>
    <row r="87" spans="1:16" ht="15" customHeight="1" x14ac:dyDescent="0.25">
      <c r="A87" s="48"/>
      <c r="C87" s="23"/>
      <c r="D87" s="35"/>
      <c r="E87" s="55"/>
      <c r="F87" s="35"/>
      <c r="G87" s="68"/>
      <c r="H87" s="35"/>
      <c r="I87" s="35"/>
      <c r="J87" s="68"/>
      <c r="K87" s="35"/>
      <c r="L87" s="35"/>
      <c r="M87" s="68"/>
      <c r="N87" s="35"/>
      <c r="O87" s="35"/>
      <c r="P87" s="68"/>
    </row>
    <row r="88" spans="1:16" ht="15" customHeight="1" x14ac:dyDescent="0.25">
      <c r="A88" s="48"/>
      <c r="C88" s="23"/>
      <c r="D88" s="35"/>
      <c r="E88" s="55"/>
      <c r="F88" s="35"/>
      <c r="G88" s="68"/>
      <c r="H88" s="35"/>
      <c r="I88" s="35"/>
      <c r="J88" s="68"/>
      <c r="K88" s="35"/>
      <c r="L88" s="35"/>
      <c r="M88" s="68"/>
      <c r="N88" s="35"/>
      <c r="O88" s="35"/>
      <c r="P88" s="68"/>
    </row>
    <row r="89" spans="1:16" ht="15" customHeight="1" x14ac:dyDescent="0.25">
      <c r="A89" s="48"/>
      <c r="C89" s="23"/>
      <c r="D89" s="35"/>
      <c r="E89" s="55"/>
      <c r="F89" s="35"/>
      <c r="G89" s="68"/>
      <c r="H89" s="35"/>
      <c r="I89" s="35"/>
      <c r="J89" s="68"/>
      <c r="K89" s="35"/>
      <c r="L89" s="35"/>
      <c r="M89" s="68"/>
      <c r="N89" s="35"/>
      <c r="O89" s="35"/>
      <c r="P89" s="68"/>
    </row>
    <row r="90" spans="1:16" ht="15" customHeight="1" x14ac:dyDescent="0.25">
      <c r="A90" s="48"/>
      <c r="C90" s="23"/>
      <c r="D90" s="35"/>
      <c r="E90" s="55"/>
      <c r="F90" s="35"/>
      <c r="G90" s="68"/>
      <c r="H90" s="35"/>
      <c r="I90" s="35"/>
      <c r="J90" s="68"/>
      <c r="K90" s="35"/>
      <c r="L90" s="35"/>
      <c r="M90" s="68"/>
      <c r="N90" s="35"/>
      <c r="O90" s="35"/>
      <c r="P90" s="68"/>
    </row>
    <row r="91" spans="1:16" ht="15" customHeight="1" x14ac:dyDescent="0.25">
      <c r="A91" s="48"/>
      <c r="C91" s="23"/>
      <c r="D91" s="35"/>
      <c r="E91" s="55"/>
      <c r="F91" s="35"/>
      <c r="G91" s="68"/>
      <c r="H91" s="35"/>
      <c r="I91" s="35"/>
      <c r="J91" s="68"/>
      <c r="K91" s="35"/>
      <c r="L91" s="35"/>
      <c r="M91" s="68"/>
      <c r="N91" s="35"/>
      <c r="O91" s="35"/>
      <c r="P91" s="68"/>
    </row>
    <row r="92" spans="1:16" ht="15" customHeight="1" x14ac:dyDescent="0.25">
      <c r="A92" s="48"/>
      <c r="C92" s="23"/>
      <c r="D92" s="35"/>
      <c r="E92" s="55"/>
      <c r="F92" s="35"/>
      <c r="G92" s="68"/>
      <c r="H92" s="35"/>
      <c r="I92" s="35"/>
      <c r="J92" s="68"/>
      <c r="K92" s="35"/>
      <c r="L92" s="35"/>
      <c r="M92" s="68"/>
      <c r="N92" s="35"/>
      <c r="O92" s="35"/>
      <c r="P92" s="68"/>
    </row>
    <row r="93" spans="1:16" ht="15" customHeight="1" x14ac:dyDescent="0.25">
      <c r="A93" s="48"/>
      <c r="C93" s="23"/>
      <c r="D93" s="35"/>
      <c r="E93" s="55"/>
      <c r="F93" s="35"/>
      <c r="G93" s="68"/>
      <c r="H93" s="35"/>
      <c r="I93" s="35"/>
      <c r="J93" s="68"/>
      <c r="K93" s="35"/>
      <c r="L93" s="35"/>
      <c r="M93" s="68"/>
      <c r="N93" s="35"/>
      <c r="O93" s="35"/>
      <c r="P93" s="68"/>
    </row>
    <row r="94" spans="1:16" ht="15" customHeight="1" x14ac:dyDescent="0.25">
      <c r="A94" s="48"/>
      <c r="C94" s="23"/>
      <c r="D94" s="35"/>
      <c r="E94" s="55"/>
      <c r="F94" s="35"/>
      <c r="G94" s="68"/>
      <c r="H94" s="35"/>
      <c r="I94" s="35"/>
      <c r="J94" s="68"/>
      <c r="K94" s="35"/>
      <c r="L94" s="35"/>
      <c r="M94" s="68"/>
      <c r="N94" s="35"/>
      <c r="O94" s="35"/>
      <c r="P94" s="68"/>
    </row>
    <row r="95" spans="1:16" ht="15" customHeight="1" x14ac:dyDescent="0.25">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520" priority="30" operator="notEqual">
      <formula>H8+K8+N8</formula>
    </cfRule>
  </conditionalFormatting>
  <conditionalFormatting sqref="D20:D30">
    <cfRule type="cellIs" dxfId="519" priority="29" operator="notEqual">
      <formula>H20+K20+N20</formula>
    </cfRule>
  </conditionalFormatting>
  <conditionalFormatting sqref="D32:D42">
    <cfRule type="cellIs" dxfId="518" priority="28" operator="notEqual">
      <formula>H32+K32+N32</formula>
    </cfRule>
  </conditionalFormatting>
  <conditionalFormatting sqref="D44:D54">
    <cfRule type="cellIs" dxfId="517" priority="27" operator="notEqual">
      <formula>H44+K44+N44</formula>
    </cfRule>
  </conditionalFormatting>
  <conditionalFormatting sqref="D56:D66">
    <cfRule type="cellIs" dxfId="516" priority="26" operator="notEqual">
      <formula>H56+K56+N56</formula>
    </cfRule>
  </conditionalFormatting>
  <conditionalFormatting sqref="D19">
    <cfRule type="cellIs" dxfId="515" priority="25" operator="notEqual">
      <formula>SUM(D8:D18)</formula>
    </cfRule>
  </conditionalFormatting>
  <conditionalFormatting sqref="D31">
    <cfRule type="cellIs" dxfId="514" priority="24" operator="notEqual">
      <formula>H31+K31+N31</formula>
    </cfRule>
  </conditionalFormatting>
  <conditionalFormatting sqref="D31">
    <cfRule type="cellIs" dxfId="513" priority="23" operator="notEqual">
      <formula>SUM(D20:D30)</formula>
    </cfRule>
  </conditionalFormatting>
  <conditionalFormatting sqref="D43">
    <cfRule type="cellIs" dxfId="512" priority="22" operator="notEqual">
      <formula>H43+K43+N43</formula>
    </cfRule>
  </conditionalFormatting>
  <conditionalFormatting sqref="D43">
    <cfRule type="cellIs" dxfId="511" priority="21" operator="notEqual">
      <formula>SUM(D32:D42)</formula>
    </cfRule>
  </conditionalFormatting>
  <conditionalFormatting sqref="D55">
    <cfRule type="cellIs" dxfId="510" priority="20" operator="notEqual">
      <formula>H55+K55+N55</formula>
    </cfRule>
  </conditionalFormatting>
  <conditionalFormatting sqref="D55">
    <cfRule type="cellIs" dxfId="509" priority="19" operator="notEqual">
      <formula>SUM(D44:D54)</formula>
    </cfRule>
  </conditionalFormatting>
  <conditionalFormatting sqref="D67">
    <cfRule type="cellIs" dxfId="508" priority="18" operator="notEqual">
      <formula>H67+K67+N67</formula>
    </cfRule>
  </conditionalFormatting>
  <conditionalFormatting sqref="D67">
    <cfRule type="cellIs" dxfId="507" priority="17" operator="notEqual">
      <formula>SUM(D56:D66)</formula>
    </cfRule>
  </conditionalFormatting>
  <conditionalFormatting sqref="H19">
    <cfRule type="cellIs" dxfId="506" priority="16" operator="notEqual">
      <formula>SUM(H8:H18)</formula>
    </cfRule>
  </conditionalFormatting>
  <conditionalFormatting sqref="K19">
    <cfRule type="cellIs" dxfId="505" priority="15" operator="notEqual">
      <formula>SUM(K8:K18)</formula>
    </cfRule>
  </conditionalFormatting>
  <conditionalFormatting sqref="N19">
    <cfRule type="cellIs" dxfId="504" priority="14" operator="notEqual">
      <formula>SUM(N8:N18)</formula>
    </cfRule>
  </conditionalFormatting>
  <conditionalFormatting sqref="H31">
    <cfRule type="cellIs" dxfId="503" priority="13" operator="notEqual">
      <formula>SUM(H20:H30)</formula>
    </cfRule>
  </conditionalFormatting>
  <conditionalFormatting sqref="K31">
    <cfRule type="cellIs" dxfId="502" priority="12" operator="notEqual">
      <formula>SUM(K20:K30)</formula>
    </cfRule>
  </conditionalFormatting>
  <conditionalFormatting sqref="N31">
    <cfRule type="cellIs" dxfId="501" priority="11" operator="notEqual">
      <formula>SUM(N20:N30)</formula>
    </cfRule>
  </conditionalFormatting>
  <conditionalFormatting sqref="H43">
    <cfRule type="cellIs" dxfId="500" priority="10" operator="notEqual">
      <formula>SUM(H32:H42)</formula>
    </cfRule>
  </conditionalFormatting>
  <conditionalFormatting sqref="K43">
    <cfRule type="cellIs" dxfId="499" priority="9" operator="notEqual">
      <formula>SUM(K32:K42)</formula>
    </cfRule>
  </conditionalFormatting>
  <conditionalFormatting sqref="N43">
    <cfRule type="cellIs" dxfId="498" priority="8" operator="notEqual">
      <formula>SUM(N32:N42)</formula>
    </cfRule>
  </conditionalFormatting>
  <conditionalFormatting sqref="H55">
    <cfRule type="cellIs" dxfId="497" priority="7" operator="notEqual">
      <formula>SUM(H44:H54)</formula>
    </cfRule>
  </conditionalFormatting>
  <conditionalFormatting sqref="K55">
    <cfRule type="cellIs" dxfId="496" priority="6" operator="notEqual">
      <formula>SUM(K44:K54)</formula>
    </cfRule>
  </conditionalFormatting>
  <conditionalFormatting sqref="N55">
    <cfRule type="cellIs" dxfId="495" priority="5" operator="notEqual">
      <formula>SUM(N44:N54)</formula>
    </cfRule>
  </conditionalFormatting>
  <conditionalFormatting sqref="H67">
    <cfRule type="cellIs" dxfId="494" priority="4" operator="notEqual">
      <formula>SUM(H56:H66)</formula>
    </cfRule>
  </conditionalFormatting>
  <conditionalFormatting sqref="K67">
    <cfRule type="cellIs" dxfId="493" priority="3" operator="notEqual">
      <formula>SUM(K56:K66)</formula>
    </cfRule>
  </conditionalFormatting>
  <conditionalFormatting sqref="N67">
    <cfRule type="cellIs" dxfId="492" priority="2" operator="notEqual">
      <formula>SUM(N56:N66)</formula>
    </cfRule>
  </conditionalFormatting>
  <conditionalFormatting sqref="D32:D43">
    <cfRule type="cellIs" dxfId="49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D8" sqref="D8"/>
    </sheetView>
  </sheetViews>
  <sheetFormatPr baseColWidth="10" defaultColWidth="10.5703125" defaultRowHeight="15" customHeight="1" x14ac:dyDescent="0.25"/>
  <cols>
    <col min="1" max="1" width="5" style="3" customWidth="1"/>
    <col min="2" max="2" width="14.7109375" style="1" customWidth="1"/>
    <col min="3" max="3" width="15.7109375" style="80" customWidth="1"/>
    <col min="4" max="4" width="16.42578125" style="36" customWidth="1"/>
    <col min="5" max="5" width="12.28515625" style="49" customWidth="1"/>
    <col min="6" max="6" width="16.42578125" style="36" customWidth="1"/>
    <col min="7" max="7" width="16.42578125" style="62" customWidth="1"/>
    <col min="8" max="9" width="16.42578125" style="36" customWidth="1"/>
    <col min="10" max="10" width="16.42578125" style="62" customWidth="1"/>
    <col min="11" max="12" width="16.42578125" style="36" customWidth="1"/>
    <col min="13" max="13" width="16.42578125" style="62" customWidth="1"/>
    <col min="14" max="15" width="16.42578125" style="36" customWidth="1"/>
    <col min="16" max="16" width="16.42578125" style="62" customWidth="1"/>
    <col min="17" max="28" width="16.42578125" style="1" customWidth="1"/>
    <col min="29" max="16384" width="10.5703125" style="1"/>
  </cols>
  <sheetData>
    <row r="1" spans="1:16" ht="15" customHeight="1" x14ac:dyDescent="0.25">
      <c r="B1" s="42"/>
    </row>
    <row r="2" spans="1:16" ht="24.6" customHeight="1" x14ac:dyDescent="0.25">
      <c r="A2" s="101" t="s">
        <v>63</v>
      </c>
      <c r="B2" s="101"/>
      <c r="C2" s="101"/>
      <c r="D2" s="101"/>
      <c r="E2" s="101"/>
      <c r="F2" s="101"/>
      <c r="G2" s="101"/>
      <c r="H2" s="101"/>
      <c r="I2" s="101"/>
      <c r="J2" s="101"/>
      <c r="K2" s="101"/>
      <c r="L2" s="101"/>
      <c r="M2" s="101"/>
      <c r="N2" s="101"/>
      <c r="O2" s="101"/>
      <c r="P2" s="101"/>
    </row>
    <row r="3" spans="1:16" s="21" customFormat="1" ht="15" customHeight="1" x14ac:dyDescent="0.25">
      <c r="A3" s="102" t="str">
        <f>+Notas!C6</f>
        <v>DICIEMBRE 2020 Y DICIEMBRE 2021</v>
      </c>
      <c r="B3" s="102"/>
      <c r="C3" s="102"/>
      <c r="D3" s="102"/>
      <c r="E3" s="102"/>
      <c r="F3" s="102"/>
      <c r="G3" s="102"/>
      <c r="H3" s="102"/>
      <c r="I3" s="102"/>
      <c r="J3" s="102"/>
      <c r="K3" s="102"/>
      <c r="L3" s="102"/>
      <c r="M3" s="102"/>
      <c r="N3" s="102"/>
      <c r="O3" s="102"/>
      <c r="P3" s="102"/>
    </row>
    <row r="4" spans="1:16" ht="15" customHeight="1" x14ac:dyDescent="0.25">
      <c r="A4" s="34"/>
      <c r="B4" s="34"/>
      <c r="C4" s="40"/>
      <c r="D4" s="57"/>
      <c r="E4" s="50"/>
      <c r="F4" s="57"/>
      <c r="G4" s="63"/>
      <c r="H4" s="57"/>
      <c r="I4" s="57"/>
      <c r="J4" s="63"/>
      <c r="K4" s="57"/>
      <c r="L4" s="57"/>
      <c r="M4" s="63"/>
      <c r="N4" s="57"/>
      <c r="O4" s="57"/>
      <c r="P4" s="63"/>
    </row>
    <row r="5" spans="1:16" ht="15" customHeight="1" x14ac:dyDescent="0.25">
      <c r="A5" s="20"/>
      <c r="B5" s="20"/>
      <c r="C5" s="20"/>
      <c r="D5" s="58"/>
      <c r="E5" s="51"/>
      <c r="F5" s="58"/>
      <c r="G5" s="64"/>
      <c r="H5" s="58"/>
      <c r="I5" s="58"/>
      <c r="J5" s="64"/>
      <c r="K5" s="58"/>
      <c r="L5" s="58"/>
      <c r="M5" s="64"/>
      <c r="N5" s="58"/>
      <c r="O5" s="58"/>
      <c r="P5" s="64"/>
    </row>
    <row r="6" spans="1:16" ht="21.6" customHeight="1" x14ac:dyDescent="0.25">
      <c r="A6" s="103" t="s">
        <v>5</v>
      </c>
      <c r="B6" s="103" t="s">
        <v>35</v>
      </c>
      <c r="C6" s="105" t="s">
        <v>36</v>
      </c>
      <c r="D6" s="107" t="s">
        <v>37</v>
      </c>
      <c r="E6" s="107"/>
      <c r="F6" s="107"/>
      <c r="G6" s="107"/>
      <c r="H6" s="108" t="s">
        <v>42</v>
      </c>
      <c r="I6" s="107"/>
      <c r="J6" s="109"/>
      <c r="K6" s="107" t="s">
        <v>43</v>
      </c>
      <c r="L6" s="107"/>
      <c r="M6" s="107"/>
      <c r="N6" s="108" t="s">
        <v>44</v>
      </c>
      <c r="O6" s="107"/>
      <c r="P6" s="109"/>
    </row>
    <row r="7" spans="1:16" s="2" customFormat="1" ht="40.799999999999997" x14ac:dyDescent="0.25">
      <c r="A7" s="104"/>
      <c r="B7" s="104"/>
      <c r="C7" s="106"/>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5">
      <c r="A8" s="110">
        <v>1</v>
      </c>
      <c r="B8" s="113" t="s">
        <v>45</v>
      </c>
      <c r="C8" s="84" t="s">
        <v>46</v>
      </c>
      <c r="D8" s="44">
        <v>41</v>
      </c>
      <c r="E8" s="53">
        <v>0.23428599999999999</v>
      </c>
      <c r="F8" s="44">
        <v>57005.105395999999</v>
      </c>
      <c r="G8" s="66">
        <v>0.17073199999999999</v>
      </c>
      <c r="H8" s="43">
        <v>15</v>
      </c>
      <c r="I8" s="44">
        <v>65389.556380000002</v>
      </c>
      <c r="J8" s="74">
        <v>0.33333299999999999</v>
      </c>
      <c r="K8" s="44">
        <v>26</v>
      </c>
      <c r="L8" s="44">
        <v>52167.922136000001</v>
      </c>
      <c r="M8" s="66">
        <v>7.6923000000000005E-2</v>
      </c>
      <c r="N8" s="43">
        <v>0</v>
      </c>
      <c r="O8" s="44">
        <v>0</v>
      </c>
      <c r="P8" s="74">
        <v>0</v>
      </c>
    </row>
    <row r="9" spans="1:16" ht="15" customHeight="1" x14ac:dyDescent="0.25">
      <c r="A9" s="111"/>
      <c r="B9" s="114"/>
      <c r="C9" s="84" t="s">
        <v>47</v>
      </c>
      <c r="D9" s="44">
        <v>362</v>
      </c>
      <c r="E9" s="53">
        <v>0.191941</v>
      </c>
      <c r="F9" s="44">
        <v>73616.816047</v>
      </c>
      <c r="G9" s="66">
        <v>0.129834</v>
      </c>
      <c r="H9" s="43">
        <v>69</v>
      </c>
      <c r="I9" s="44">
        <v>90301.603686000002</v>
      </c>
      <c r="J9" s="74">
        <v>0.18840599999999999</v>
      </c>
      <c r="K9" s="44">
        <v>293</v>
      </c>
      <c r="L9" s="44">
        <v>69687.633975000004</v>
      </c>
      <c r="M9" s="66">
        <v>0.11604100000000001</v>
      </c>
      <c r="N9" s="43">
        <v>0</v>
      </c>
      <c r="O9" s="44">
        <v>0</v>
      </c>
      <c r="P9" s="74">
        <v>0</v>
      </c>
    </row>
    <row r="10" spans="1:16" ht="15" customHeight="1" x14ac:dyDescent="0.25">
      <c r="A10" s="111"/>
      <c r="B10" s="114"/>
      <c r="C10" s="84" t="s">
        <v>48</v>
      </c>
      <c r="D10" s="44">
        <v>1007</v>
      </c>
      <c r="E10" s="53">
        <v>0.106257</v>
      </c>
      <c r="F10" s="44">
        <v>92395.269557000007</v>
      </c>
      <c r="G10" s="66">
        <v>0.29791499999999999</v>
      </c>
      <c r="H10" s="43">
        <v>312</v>
      </c>
      <c r="I10" s="44">
        <v>102304.906959</v>
      </c>
      <c r="J10" s="74">
        <v>0.24679499999999999</v>
      </c>
      <c r="K10" s="44">
        <v>695</v>
      </c>
      <c r="L10" s="44">
        <v>87946.626579999996</v>
      </c>
      <c r="M10" s="66">
        <v>0.32086300000000001</v>
      </c>
      <c r="N10" s="43">
        <v>0</v>
      </c>
      <c r="O10" s="44">
        <v>0</v>
      </c>
      <c r="P10" s="74">
        <v>0</v>
      </c>
    </row>
    <row r="11" spans="1:16" ht="15" customHeight="1" x14ac:dyDescent="0.25">
      <c r="A11" s="111"/>
      <c r="B11" s="114"/>
      <c r="C11" s="84" t="s">
        <v>49</v>
      </c>
      <c r="D11" s="44">
        <v>1208</v>
      </c>
      <c r="E11" s="53">
        <v>7.9978999999999995E-2</v>
      </c>
      <c r="F11" s="44">
        <v>110215.615842</v>
      </c>
      <c r="G11" s="66">
        <v>0.50165599999999999</v>
      </c>
      <c r="H11" s="43">
        <v>370</v>
      </c>
      <c r="I11" s="44">
        <v>122300.9685</v>
      </c>
      <c r="J11" s="74">
        <v>0.36486499999999999</v>
      </c>
      <c r="K11" s="44">
        <v>838</v>
      </c>
      <c r="L11" s="44">
        <v>104879.600945</v>
      </c>
      <c r="M11" s="66">
        <v>0.56205300000000002</v>
      </c>
      <c r="N11" s="43">
        <v>0</v>
      </c>
      <c r="O11" s="44">
        <v>0</v>
      </c>
      <c r="P11" s="74">
        <v>0</v>
      </c>
    </row>
    <row r="12" spans="1:16" ht="15" customHeight="1" x14ac:dyDescent="0.25">
      <c r="A12" s="111"/>
      <c r="B12" s="114"/>
      <c r="C12" s="84" t="s">
        <v>50</v>
      </c>
      <c r="D12" s="44">
        <v>936</v>
      </c>
      <c r="E12" s="53">
        <v>6.9139000000000006E-2</v>
      </c>
      <c r="F12" s="44">
        <v>129191.5748</v>
      </c>
      <c r="G12" s="66">
        <v>0.76816200000000001</v>
      </c>
      <c r="H12" s="43">
        <v>284</v>
      </c>
      <c r="I12" s="44">
        <v>141390.335131</v>
      </c>
      <c r="J12" s="74">
        <v>0.556338</v>
      </c>
      <c r="K12" s="44">
        <v>652</v>
      </c>
      <c r="L12" s="44">
        <v>123878.004349</v>
      </c>
      <c r="M12" s="66">
        <v>0.860429</v>
      </c>
      <c r="N12" s="43">
        <v>0</v>
      </c>
      <c r="O12" s="44">
        <v>0</v>
      </c>
      <c r="P12" s="74">
        <v>0</v>
      </c>
    </row>
    <row r="13" spans="1:16" ht="15" customHeight="1" x14ac:dyDescent="0.25">
      <c r="A13" s="111"/>
      <c r="B13" s="114"/>
      <c r="C13" s="84" t="s">
        <v>51</v>
      </c>
      <c r="D13" s="44">
        <v>716</v>
      </c>
      <c r="E13" s="53">
        <v>5.9434000000000001E-2</v>
      </c>
      <c r="F13" s="44">
        <v>132392.20921500001</v>
      </c>
      <c r="G13" s="66">
        <v>0.84776499999999999</v>
      </c>
      <c r="H13" s="43">
        <v>214</v>
      </c>
      <c r="I13" s="44">
        <v>136721.77407399999</v>
      </c>
      <c r="J13" s="74">
        <v>0.57009299999999996</v>
      </c>
      <c r="K13" s="44">
        <v>502</v>
      </c>
      <c r="L13" s="44">
        <v>130546.538139</v>
      </c>
      <c r="M13" s="66">
        <v>0.96613499999999997</v>
      </c>
      <c r="N13" s="43">
        <v>0</v>
      </c>
      <c r="O13" s="44">
        <v>0</v>
      </c>
      <c r="P13" s="74">
        <v>0</v>
      </c>
    </row>
    <row r="14" spans="1:16" s="3" customFormat="1" ht="15" customHeight="1" x14ac:dyDescent="0.25">
      <c r="A14" s="111"/>
      <c r="B14" s="114"/>
      <c r="C14" s="84" t="s">
        <v>52</v>
      </c>
      <c r="D14" s="35">
        <v>604</v>
      </c>
      <c r="E14" s="55">
        <v>5.5766000000000003E-2</v>
      </c>
      <c r="F14" s="35">
        <v>137989.728584</v>
      </c>
      <c r="G14" s="68">
        <v>0.83774800000000005</v>
      </c>
      <c r="H14" s="43">
        <v>178</v>
      </c>
      <c r="I14" s="44">
        <v>131622.19834900001</v>
      </c>
      <c r="J14" s="74">
        <v>0.45505600000000002</v>
      </c>
      <c r="K14" s="35">
        <v>426</v>
      </c>
      <c r="L14" s="35">
        <v>140650.33981</v>
      </c>
      <c r="M14" s="68">
        <v>0.99765300000000001</v>
      </c>
      <c r="N14" s="43">
        <v>0</v>
      </c>
      <c r="O14" s="44">
        <v>0</v>
      </c>
      <c r="P14" s="74">
        <v>0</v>
      </c>
    </row>
    <row r="15" spans="1:16" ht="15" customHeight="1" x14ac:dyDescent="0.25">
      <c r="A15" s="111"/>
      <c r="B15" s="114"/>
      <c r="C15" s="84" t="s">
        <v>53</v>
      </c>
      <c r="D15" s="44">
        <v>430</v>
      </c>
      <c r="E15" s="53">
        <v>5.2439E-2</v>
      </c>
      <c r="F15" s="44">
        <v>136469.46916499999</v>
      </c>
      <c r="G15" s="66">
        <v>0.79069800000000001</v>
      </c>
      <c r="H15" s="43">
        <v>109</v>
      </c>
      <c r="I15" s="44">
        <v>127599.427472</v>
      </c>
      <c r="J15" s="74">
        <v>0.34862399999999999</v>
      </c>
      <c r="K15" s="44">
        <v>321</v>
      </c>
      <c r="L15" s="44">
        <v>139481.41478699999</v>
      </c>
      <c r="M15" s="66">
        <v>0.94081000000000004</v>
      </c>
      <c r="N15" s="43">
        <v>0</v>
      </c>
      <c r="O15" s="44">
        <v>0</v>
      </c>
      <c r="P15" s="74">
        <v>0</v>
      </c>
    </row>
    <row r="16" spans="1:16" ht="15" customHeight="1" x14ac:dyDescent="0.25">
      <c r="A16" s="111"/>
      <c r="B16" s="114"/>
      <c r="C16" s="84" t="s">
        <v>54</v>
      </c>
      <c r="D16" s="44">
        <v>398</v>
      </c>
      <c r="E16" s="53">
        <v>5.8675999999999999E-2</v>
      </c>
      <c r="F16" s="44">
        <v>152949.42980700001</v>
      </c>
      <c r="G16" s="66">
        <v>0.77386900000000003</v>
      </c>
      <c r="H16" s="43">
        <v>106</v>
      </c>
      <c r="I16" s="44">
        <v>128244.007167</v>
      </c>
      <c r="J16" s="74">
        <v>0.21698100000000001</v>
      </c>
      <c r="K16" s="44">
        <v>292</v>
      </c>
      <c r="L16" s="44">
        <v>161917.836656</v>
      </c>
      <c r="M16" s="66">
        <v>0.97602699999999998</v>
      </c>
      <c r="N16" s="43">
        <v>0</v>
      </c>
      <c r="O16" s="44">
        <v>0</v>
      </c>
      <c r="P16" s="74">
        <v>0</v>
      </c>
    </row>
    <row r="17" spans="1:16" ht="15" customHeight="1" x14ac:dyDescent="0.25">
      <c r="A17" s="111"/>
      <c r="B17" s="114"/>
      <c r="C17" s="84" t="s">
        <v>55</v>
      </c>
      <c r="D17" s="44">
        <v>327</v>
      </c>
      <c r="E17" s="53">
        <v>6.5888000000000002E-2</v>
      </c>
      <c r="F17" s="44">
        <v>184157.66571999999</v>
      </c>
      <c r="G17" s="66">
        <v>0.88073400000000002</v>
      </c>
      <c r="H17" s="43">
        <v>78</v>
      </c>
      <c r="I17" s="44">
        <v>140711.67247200001</v>
      </c>
      <c r="J17" s="74">
        <v>0.230769</v>
      </c>
      <c r="K17" s="44">
        <v>249</v>
      </c>
      <c r="L17" s="44">
        <v>197767.253967</v>
      </c>
      <c r="M17" s="66">
        <v>1.0843370000000001</v>
      </c>
      <c r="N17" s="43">
        <v>0</v>
      </c>
      <c r="O17" s="44">
        <v>0</v>
      </c>
      <c r="P17" s="74">
        <v>0</v>
      </c>
    </row>
    <row r="18" spans="1:16" s="3" customFormat="1" ht="15" customHeight="1" x14ac:dyDescent="0.25">
      <c r="A18" s="111"/>
      <c r="B18" s="114"/>
      <c r="C18" s="84" t="s">
        <v>56</v>
      </c>
      <c r="D18" s="35">
        <v>456</v>
      </c>
      <c r="E18" s="55">
        <v>7.0099999999999996E-2</v>
      </c>
      <c r="F18" s="35">
        <v>205417.85451199999</v>
      </c>
      <c r="G18" s="68">
        <v>0.66008800000000001</v>
      </c>
      <c r="H18" s="43">
        <v>100</v>
      </c>
      <c r="I18" s="44">
        <v>172159.25408899999</v>
      </c>
      <c r="J18" s="74">
        <v>0.09</v>
      </c>
      <c r="K18" s="35">
        <v>356</v>
      </c>
      <c r="L18" s="35">
        <v>214760.15800200001</v>
      </c>
      <c r="M18" s="68">
        <v>0.82022499999999998</v>
      </c>
      <c r="N18" s="43">
        <v>0</v>
      </c>
      <c r="O18" s="44">
        <v>0</v>
      </c>
      <c r="P18" s="74">
        <v>0</v>
      </c>
    </row>
    <row r="19" spans="1:16" s="3" customFormat="1" ht="15" customHeight="1" x14ac:dyDescent="0.25">
      <c r="A19" s="112"/>
      <c r="B19" s="115"/>
      <c r="C19" s="85" t="s">
        <v>9</v>
      </c>
      <c r="D19" s="46">
        <v>6485</v>
      </c>
      <c r="E19" s="54">
        <v>7.2451000000000002E-2</v>
      </c>
      <c r="F19" s="46">
        <v>127629.41744600001</v>
      </c>
      <c r="G19" s="67">
        <v>0.62128000000000005</v>
      </c>
      <c r="H19" s="87">
        <v>1835</v>
      </c>
      <c r="I19" s="46">
        <v>126930.707175</v>
      </c>
      <c r="J19" s="75">
        <v>0.37002699999999999</v>
      </c>
      <c r="K19" s="46">
        <v>4650</v>
      </c>
      <c r="L19" s="46">
        <v>127905.14504800001</v>
      </c>
      <c r="M19" s="67">
        <v>0.72043000000000001</v>
      </c>
      <c r="N19" s="87">
        <v>0</v>
      </c>
      <c r="O19" s="46">
        <v>0</v>
      </c>
      <c r="P19" s="75">
        <v>0</v>
      </c>
    </row>
    <row r="20" spans="1:16" ht="15" customHeight="1" x14ac:dyDescent="0.25">
      <c r="A20" s="110">
        <v>2</v>
      </c>
      <c r="B20" s="113" t="s">
        <v>57</v>
      </c>
      <c r="C20" s="84" t="s">
        <v>46</v>
      </c>
      <c r="D20" s="44">
        <v>84</v>
      </c>
      <c r="E20" s="53">
        <v>0.48</v>
      </c>
      <c r="F20" s="44">
        <v>58203.952381000003</v>
      </c>
      <c r="G20" s="66">
        <v>1.1905000000000001E-2</v>
      </c>
      <c r="H20" s="43">
        <v>30</v>
      </c>
      <c r="I20" s="44">
        <v>56935.966667000001</v>
      </c>
      <c r="J20" s="74">
        <v>3.3333000000000002E-2</v>
      </c>
      <c r="K20" s="44">
        <v>54</v>
      </c>
      <c r="L20" s="44">
        <v>58908.388889000002</v>
      </c>
      <c r="M20" s="66">
        <v>0</v>
      </c>
      <c r="N20" s="43">
        <v>0</v>
      </c>
      <c r="O20" s="44">
        <v>0</v>
      </c>
      <c r="P20" s="74">
        <v>0</v>
      </c>
    </row>
    <row r="21" spans="1:16" ht="15" customHeight="1" x14ac:dyDescent="0.25">
      <c r="A21" s="111"/>
      <c r="B21" s="114"/>
      <c r="C21" s="84" t="s">
        <v>47</v>
      </c>
      <c r="D21" s="44">
        <v>741</v>
      </c>
      <c r="E21" s="53">
        <v>0.39289499999999999</v>
      </c>
      <c r="F21" s="44">
        <v>76136.739541000003</v>
      </c>
      <c r="G21" s="66">
        <v>8.2321000000000005E-2</v>
      </c>
      <c r="H21" s="43">
        <v>236</v>
      </c>
      <c r="I21" s="44">
        <v>81105.944915</v>
      </c>
      <c r="J21" s="74">
        <v>8.8983000000000007E-2</v>
      </c>
      <c r="K21" s="44">
        <v>505</v>
      </c>
      <c r="L21" s="44">
        <v>73814.497029999999</v>
      </c>
      <c r="M21" s="66">
        <v>7.9208000000000001E-2</v>
      </c>
      <c r="N21" s="43">
        <v>0</v>
      </c>
      <c r="O21" s="44">
        <v>0</v>
      </c>
      <c r="P21" s="74">
        <v>0</v>
      </c>
    </row>
    <row r="22" spans="1:16" ht="15" customHeight="1" x14ac:dyDescent="0.25">
      <c r="A22" s="111"/>
      <c r="B22" s="114"/>
      <c r="C22" s="84" t="s">
        <v>48</v>
      </c>
      <c r="D22" s="44">
        <v>2032</v>
      </c>
      <c r="E22" s="53">
        <v>0.21441399999999999</v>
      </c>
      <c r="F22" s="44">
        <v>89735.679134000005</v>
      </c>
      <c r="G22" s="66">
        <v>0.15206700000000001</v>
      </c>
      <c r="H22" s="43">
        <v>916</v>
      </c>
      <c r="I22" s="44">
        <v>91855.254367000001</v>
      </c>
      <c r="J22" s="74">
        <v>0.129913</v>
      </c>
      <c r="K22" s="44">
        <v>1116</v>
      </c>
      <c r="L22" s="44">
        <v>87995.956093000001</v>
      </c>
      <c r="M22" s="66">
        <v>0.17025100000000001</v>
      </c>
      <c r="N22" s="43">
        <v>0</v>
      </c>
      <c r="O22" s="44">
        <v>0</v>
      </c>
      <c r="P22" s="74">
        <v>0</v>
      </c>
    </row>
    <row r="23" spans="1:16" ht="15" customHeight="1" x14ac:dyDescent="0.25">
      <c r="A23" s="111"/>
      <c r="B23" s="114"/>
      <c r="C23" s="84" t="s">
        <v>49</v>
      </c>
      <c r="D23" s="44">
        <v>1413</v>
      </c>
      <c r="E23" s="53">
        <v>9.3550999999999995E-2</v>
      </c>
      <c r="F23" s="44">
        <v>102622.320594</v>
      </c>
      <c r="G23" s="66">
        <v>0.33970299999999998</v>
      </c>
      <c r="H23" s="43">
        <v>589</v>
      </c>
      <c r="I23" s="44">
        <v>104420.643463</v>
      </c>
      <c r="J23" s="74">
        <v>0.33786100000000002</v>
      </c>
      <c r="K23" s="44">
        <v>824</v>
      </c>
      <c r="L23" s="44">
        <v>101336.868932</v>
      </c>
      <c r="M23" s="66">
        <v>0.34101900000000002</v>
      </c>
      <c r="N23" s="43">
        <v>0</v>
      </c>
      <c r="O23" s="44">
        <v>0</v>
      </c>
      <c r="P23" s="74">
        <v>0</v>
      </c>
    </row>
    <row r="24" spans="1:16" ht="15" customHeight="1" x14ac:dyDescent="0.25">
      <c r="A24" s="111"/>
      <c r="B24" s="114"/>
      <c r="C24" s="84" t="s">
        <v>50</v>
      </c>
      <c r="D24" s="44">
        <v>913</v>
      </c>
      <c r="E24" s="53">
        <v>6.744E-2</v>
      </c>
      <c r="F24" s="44">
        <v>117806.685652</v>
      </c>
      <c r="G24" s="66">
        <v>0.487404</v>
      </c>
      <c r="H24" s="43">
        <v>375</v>
      </c>
      <c r="I24" s="44">
        <v>120487.16800000001</v>
      </c>
      <c r="J24" s="74">
        <v>0.48266700000000001</v>
      </c>
      <c r="K24" s="44">
        <v>538</v>
      </c>
      <c r="L24" s="44">
        <v>115938.319703</v>
      </c>
      <c r="M24" s="66">
        <v>0.49070599999999998</v>
      </c>
      <c r="N24" s="43">
        <v>0</v>
      </c>
      <c r="O24" s="44">
        <v>0</v>
      </c>
      <c r="P24" s="74">
        <v>0</v>
      </c>
    </row>
    <row r="25" spans="1:16" ht="15" customHeight="1" x14ac:dyDescent="0.25">
      <c r="A25" s="111"/>
      <c r="B25" s="114"/>
      <c r="C25" s="84" t="s">
        <v>51</v>
      </c>
      <c r="D25" s="44">
        <v>637</v>
      </c>
      <c r="E25" s="53">
        <v>5.2875999999999999E-2</v>
      </c>
      <c r="F25" s="44">
        <v>128757.838305</v>
      </c>
      <c r="G25" s="66">
        <v>0.63108299999999995</v>
      </c>
      <c r="H25" s="43">
        <v>260</v>
      </c>
      <c r="I25" s="44">
        <v>124551.042308</v>
      </c>
      <c r="J25" s="74">
        <v>0.5</v>
      </c>
      <c r="K25" s="44">
        <v>377</v>
      </c>
      <c r="L25" s="44">
        <v>131659.07692299999</v>
      </c>
      <c r="M25" s="66">
        <v>0.72148500000000004</v>
      </c>
      <c r="N25" s="43">
        <v>0</v>
      </c>
      <c r="O25" s="44">
        <v>0</v>
      </c>
      <c r="P25" s="74">
        <v>0</v>
      </c>
    </row>
    <row r="26" spans="1:16" s="3" customFormat="1" ht="15" customHeight="1" x14ac:dyDescent="0.25">
      <c r="A26" s="111"/>
      <c r="B26" s="114"/>
      <c r="C26" s="84" t="s">
        <v>52</v>
      </c>
      <c r="D26" s="35">
        <v>463</v>
      </c>
      <c r="E26" s="55">
        <v>4.2748000000000001E-2</v>
      </c>
      <c r="F26" s="35">
        <v>127687.909287</v>
      </c>
      <c r="G26" s="68">
        <v>0.55075600000000002</v>
      </c>
      <c r="H26" s="43">
        <v>165</v>
      </c>
      <c r="I26" s="44">
        <v>122676.721212</v>
      </c>
      <c r="J26" s="74">
        <v>0.36363600000000001</v>
      </c>
      <c r="K26" s="35">
        <v>298</v>
      </c>
      <c r="L26" s="35">
        <v>130462.560403</v>
      </c>
      <c r="M26" s="68">
        <v>0.654362</v>
      </c>
      <c r="N26" s="43">
        <v>0</v>
      </c>
      <c r="O26" s="44">
        <v>0</v>
      </c>
      <c r="P26" s="74">
        <v>0</v>
      </c>
    </row>
    <row r="27" spans="1:16" ht="15" customHeight="1" x14ac:dyDescent="0.25">
      <c r="A27" s="111"/>
      <c r="B27" s="114"/>
      <c r="C27" s="84" t="s">
        <v>53</v>
      </c>
      <c r="D27" s="44">
        <v>297</v>
      </c>
      <c r="E27" s="53">
        <v>3.6220000000000002E-2</v>
      </c>
      <c r="F27" s="44">
        <v>135101.62963000001</v>
      </c>
      <c r="G27" s="66">
        <v>0.54882200000000003</v>
      </c>
      <c r="H27" s="43">
        <v>109</v>
      </c>
      <c r="I27" s="44">
        <v>128700.165138</v>
      </c>
      <c r="J27" s="74">
        <v>0.34862399999999999</v>
      </c>
      <c r="K27" s="44">
        <v>188</v>
      </c>
      <c r="L27" s="44">
        <v>138813.11702100001</v>
      </c>
      <c r="M27" s="66">
        <v>0.66489399999999999</v>
      </c>
      <c r="N27" s="43">
        <v>0</v>
      </c>
      <c r="O27" s="44">
        <v>0</v>
      </c>
      <c r="P27" s="74">
        <v>0</v>
      </c>
    </row>
    <row r="28" spans="1:16" ht="15" customHeight="1" x14ac:dyDescent="0.25">
      <c r="A28" s="111"/>
      <c r="B28" s="114"/>
      <c r="C28" s="84" t="s">
        <v>54</v>
      </c>
      <c r="D28" s="44">
        <v>146</v>
      </c>
      <c r="E28" s="53">
        <v>2.1524000000000001E-2</v>
      </c>
      <c r="F28" s="44">
        <v>141259.719178</v>
      </c>
      <c r="G28" s="66">
        <v>0.43835600000000002</v>
      </c>
      <c r="H28" s="43">
        <v>54</v>
      </c>
      <c r="I28" s="44">
        <v>139420.74074099999</v>
      </c>
      <c r="J28" s="74">
        <v>0.296296</v>
      </c>
      <c r="K28" s="44">
        <v>92</v>
      </c>
      <c r="L28" s="44">
        <v>142339.119565</v>
      </c>
      <c r="M28" s="66">
        <v>0.52173899999999995</v>
      </c>
      <c r="N28" s="43">
        <v>0</v>
      </c>
      <c r="O28" s="44">
        <v>0</v>
      </c>
      <c r="P28" s="74">
        <v>0</v>
      </c>
    </row>
    <row r="29" spans="1:16" ht="15" customHeight="1" x14ac:dyDescent="0.25">
      <c r="A29" s="111"/>
      <c r="B29" s="114"/>
      <c r="C29" s="84" t="s">
        <v>55</v>
      </c>
      <c r="D29" s="44">
        <v>67</v>
      </c>
      <c r="E29" s="53">
        <v>1.35E-2</v>
      </c>
      <c r="F29" s="44">
        <v>156263.94029900001</v>
      </c>
      <c r="G29" s="66">
        <v>0.41791</v>
      </c>
      <c r="H29" s="43">
        <v>24</v>
      </c>
      <c r="I29" s="44">
        <v>174393.25</v>
      </c>
      <c r="J29" s="74">
        <v>0.25</v>
      </c>
      <c r="K29" s="44">
        <v>43</v>
      </c>
      <c r="L29" s="44">
        <v>146145.255814</v>
      </c>
      <c r="M29" s="66">
        <v>0.51162799999999997</v>
      </c>
      <c r="N29" s="43">
        <v>0</v>
      </c>
      <c r="O29" s="44">
        <v>0</v>
      </c>
      <c r="P29" s="74">
        <v>0</v>
      </c>
    </row>
    <row r="30" spans="1:16" s="3" customFormat="1" ht="15" customHeight="1" x14ac:dyDescent="0.25">
      <c r="A30" s="111"/>
      <c r="B30" s="114"/>
      <c r="C30" s="84" t="s">
        <v>56</v>
      </c>
      <c r="D30" s="35">
        <v>67</v>
      </c>
      <c r="E30" s="55">
        <v>1.03E-2</v>
      </c>
      <c r="F30" s="35">
        <v>159077.43283599999</v>
      </c>
      <c r="G30" s="68">
        <v>0.134328</v>
      </c>
      <c r="H30" s="43">
        <v>58</v>
      </c>
      <c r="I30" s="44">
        <v>163833.81034500001</v>
      </c>
      <c r="J30" s="74">
        <v>0.12069000000000001</v>
      </c>
      <c r="K30" s="35">
        <v>9</v>
      </c>
      <c r="L30" s="35">
        <v>128425.222222</v>
      </c>
      <c r="M30" s="68">
        <v>0.222222</v>
      </c>
      <c r="N30" s="43">
        <v>0</v>
      </c>
      <c r="O30" s="44">
        <v>0</v>
      </c>
      <c r="P30" s="74">
        <v>0</v>
      </c>
    </row>
    <row r="31" spans="1:16" s="3" customFormat="1" ht="15" customHeight="1" x14ac:dyDescent="0.25">
      <c r="A31" s="112"/>
      <c r="B31" s="115"/>
      <c r="C31" s="85" t="s">
        <v>9</v>
      </c>
      <c r="D31" s="46">
        <v>6860</v>
      </c>
      <c r="E31" s="54">
        <v>7.664E-2</v>
      </c>
      <c r="F31" s="46">
        <v>104843.647085</v>
      </c>
      <c r="G31" s="67">
        <v>0.32317800000000002</v>
      </c>
      <c r="H31" s="87">
        <v>2816</v>
      </c>
      <c r="I31" s="46">
        <v>106372.41086600001</v>
      </c>
      <c r="J31" s="75">
        <v>0.27627800000000002</v>
      </c>
      <c r="K31" s="46">
        <v>4044</v>
      </c>
      <c r="L31" s="46">
        <v>103779.107319</v>
      </c>
      <c r="M31" s="67">
        <v>0.35583599999999999</v>
      </c>
      <c r="N31" s="87">
        <v>0</v>
      </c>
      <c r="O31" s="46">
        <v>0</v>
      </c>
      <c r="P31" s="75">
        <v>0</v>
      </c>
    </row>
    <row r="32" spans="1:16" ht="15" customHeight="1" x14ac:dyDescent="0.25">
      <c r="A32" s="110">
        <v>3</v>
      </c>
      <c r="B32" s="113" t="s">
        <v>58</v>
      </c>
      <c r="C32" s="84" t="s">
        <v>46</v>
      </c>
      <c r="D32" s="44">
        <v>43</v>
      </c>
      <c r="E32" s="44">
        <v>0</v>
      </c>
      <c r="F32" s="44">
        <v>1198.8469849999999</v>
      </c>
      <c r="G32" s="66">
        <v>-0.158827</v>
      </c>
      <c r="H32" s="43">
        <v>15</v>
      </c>
      <c r="I32" s="44">
        <v>-8453.5897129999994</v>
      </c>
      <c r="J32" s="74">
        <v>-0.3</v>
      </c>
      <c r="K32" s="44">
        <v>28</v>
      </c>
      <c r="L32" s="44">
        <v>6740.4667520000003</v>
      </c>
      <c r="M32" s="66">
        <v>-7.6923000000000005E-2</v>
      </c>
      <c r="N32" s="43">
        <v>0</v>
      </c>
      <c r="O32" s="44">
        <v>0</v>
      </c>
      <c r="P32" s="74">
        <v>0</v>
      </c>
    </row>
    <row r="33" spans="1:16" ht="15" customHeight="1" x14ac:dyDescent="0.25">
      <c r="A33" s="111"/>
      <c r="B33" s="114"/>
      <c r="C33" s="84" t="s">
        <v>47</v>
      </c>
      <c r="D33" s="44">
        <v>379</v>
      </c>
      <c r="E33" s="44">
        <v>0</v>
      </c>
      <c r="F33" s="44">
        <v>2519.9234940000001</v>
      </c>
      <c r="G33" s="66">
        <v>-4.7513E-2</v>
      </c>
      <c r="H33" s="43">
        <v>167</v>
      </c>
      <c r="I33" s="44">
        <v>-9195.65877</v>
      </c>
      <c r="J33" s="74">
        <v>-9.9422999999999997E-2</v>
      </c>
      <c r="K33" s="44">
        <v>212</v>
      </c>
      <c r="L33" s="44">
        <v>4126.8630549999998</v>
      </c>
      <c r="M33" s="66">
        <v>-3.6832999999999998E-2</v>
      </c>
      <c r="N33" s="43">
        <v>0</v>
      </c>
      <c r="O33" s="44">
        <v>0</v>
      </c>
      <c r="P33" s="74">
        <v>0</v>
      </c>
    </row>
    <row r="34" spans="1:16" ht="15" customHeight="1" x14ac:dyDescent="0.25">
      <c r="A34" s="111"/>
      <c r="B34" s="114"/>
      <c r="C34" s="84" t="s">
        <v>48</v>
      </c>
      <c r="D34" s="44">
        <v>1025</v>
      </c>
      <c r="E34" s="44">
        <v>0</v>
      </c>
      <c r="F34" s="44">
        <v>-2659.590424</v>
      </c>
      <c r="G34" s="66">
        <v>-0.14584800000000001</v>
      </c>
      <c r="H34" s="43">
        <v>604</v>
      </c>
      <c r="I34" s="44">
        <v>-10449.652593000001</v>
      </c>
      <c r="J34" s="74">
        <v>-0.116882</v>
      </c>
      <c r="K34" s="44">
        <v>421</v>
      </c>
      <c r="L34" s="44">
        <v>49.329512999999999</v>
      </c>
      <c r="M34" s="66">
        <v>-0.150612</v>
      </c>
      <c r="N34" s="43">
        <v>0</v>
      </c>
      <c r="O34" s="44">
        <v>0</v>
      </c>
      <c r="P34" s="74">
        <v>0</v>
      </c>
    </row>
    <row r="35" spans="1:16" ht="15" customHeight="1" x14ac:dyDescent="0.25">
      <c r="A35" s="111"/>
      <c r="B35" s="114"/>
      <c r="C35" s="84" t="s">
        <v>49</v>
      </c>
      <c r="D35" s="44">
        <v>205</v>
      </c>
      <c r="E35" s="44">
        <v>0</v>
      </c>
      <c r="F35" s="44">
        <v>-7593.295247</v>
      </c>
      <c r="G35" s="66">
        <v>-0.16195300000000001</v>
      </c>
      <c r="H35" s="43">
        <v>219</v>
      </c>
      <c r="I35" s="44">
        <v>-17880.325035999998</v>
      </c>
      <c r="J35" s="74">
        <v>-2.7004E-2</v>
      </c>
      <c r="K35" s="44">
        <v>-14</v>
      </c>
      <c r="L35" s="44">
        <v>-3542.7320129999998</v>
      </c>
      <c r="M35" s="66">
        <v>-0.22103300000000001</v>
      </c>
      <c r="N35" s="43">
        <v>0</v>
      </c>
      <c r="O35" s="44">
        <v>0</v>
      </c>
      <c r="P35" s="74">
        <v>0</v>
      </c>
    </row>
    <row r="36" spans="1:16" ht="15" customHeight="1" x14ac:dyDescent="0.25">
      <c r="A36" s="111"/>
      <c r="B36" s="114"/>
      <c r="C36" s="84" t="s">
        <v>50</v>
      </c>
      <c r="D36" s="44">
        <v>-23</v>
      </c>
      <c r="E36" s="44">
        <v>0</v>
      </c>
      <c r="F36" s="44">
        <v>-11384.889148</v>
      </c>
      <c r="G36" s="66">
        <v>-0.28075800000000001</v>
      </c>
      <c r="H36" s="43">
        <v>91</v>
      </c>
      <c r="I36" s="44">
        <v>-20903.167130999998</v>
      </c>
      <c r="J36" s="74">
        <v>-7.3671E-2</v>
      </c>
      <c r="K36" s="44">
        <v>-114</v>
      </c>
      <c r="L36" s="44">
        <v>-7939.6846459999997</v>
      </c>
      <c r="M36" s="66">
        <v>-0.36972300000000002</v>
      </c>
      <c r="N36" s="43">
        <v>0</v>
      </c>
      <c r="O36" s="44">
        <v>0</v>
      </c>
      <c r="P36" s="74">
        <v>0</v>
      </c>
    </row>
    <row r="37" spans="1:16" ht="15" customHeight="1" x14ac:dyDescent="0.25">
      <c r="A37" s="111"/>
      <c r="B37" s="114"/>
      <c r="C37" s="84" t="s">
        <v>51</v>
      </c>
      <c r="D37" s="44">
        <v>-79</v>
      </c>
      <c r="E37" s="44">
        <v>0</v>
      </c>
      <c r="F37" s="44">
        <v>-3634.3709100000001</v>
      </c>
      <c r="G37" s="66">
        <v>-0.21668200000000001</v>
      </c>
      <c r="H37" s="43">
        <v>46</v>
      </c>
      <c r="I37" s="44">
        <v>-12170.731766000001</v>
      </c>
      <c r="J37" s="74">
        <v>-7.0093000000000003E-2</v>
      </c>
      <c r="K37" s="44">
        <v>-125</v>
      </c>
      <c r="L37" s="44">
        <v>1112.5387840000001</v>
      </c>
      <c r="M37" s="66">
        <v>-0.24465000000000001</v>
      </c>
      <c r="N37" s="43">
        <v>0</v>
      </c>
      <c r="O37" s="44">
        <v>0</v>
      </c>
      <c r="P37" s="74">
        <v>0</v>
      </c>
    </row>
    <row r="38" spans="1:16" s="3" customFormat="1" ht="15" customHeight="1" x14ac:dyDescent="0.25">
      <c r="A38" s="111"/>
      <c r="B38" s="114"/>
      <c r="C38" s="84" t="s">
        <v>52</v>
      </c>
      <c r="D38" s="35">
        <v>-141</v>
      </c>
      <c r="E38" s="35">
        <v>0</v>
      </c>
      <c r="F38" s="35">
        <v>-10301.819297</v>
      </c>
      <c r="G38" s="68">
        <v>-0.28699200000000002</v>
      </c>
      <c r="H38" s="43">
        <v>-13</v>
      </c>
      <c r="I38" s="44">
        <v>-8945.4771369999999</v>
      </c>
      <c r="J38" s="74">
        <v>-9.1420000000000001E-2</v>
      </c>
      <c r="K38" s="35">
        <v>-128</v>
      </c>
      <c r="L38" s="35">
        <v>-10187.779407</v>
      </c>
      <c r="M38" s="68">
        <v>-0.34328999999999998</v>
      </c>
      <c r="N38" s="43">
        <v>0</v>
      </c>
      <c r="O38" s="44">
        <v>0</v>
      </c>
      <c r="P38" s="74">
        <v>0</v>
      </c>
    </row>
    <row r="39" spans="1:16" ht="15" customHeight="1" x14ac:dyDescent="0.25">
      <c r="A39" s="111"/>
      <c r="B39" s="114"/>
      <c r="C39" s="84" t="s">
        <v>53</v>
      </c>
      <c r="D39" s="44">
        <v>-133</v>
      </c>
      <c r="E39" s="44">
        <v>0</v>
      </c>
      <c r="F39" s="44">
        <v>-1367.839536</v>
      </c>
      <c r="G39" s="66">
        <v>-0.24187600000000001</v>
      </c>
      <c r="H39" s="43">
        <v>0</v>
      </c>
      <c r="I39" s="44">
        <v>1100.737666</v>
      </c>
      <c r="J39" s="74">
        <v>0</v>
      </c>
      <c r="K39" s="44">
        <v>-133</v>
      </c>
      <c r="L39" s="44">
        <v>-668.29776600000002</v>
      </c>
      <c r="M39" s="66">
        <v>-0.27591599999999999</v>
      </c>
      <c r="N39" s="43">
        <v>0</v>
      </c>
      <c r="O39" s="44">
        <v>0</v>
      </c>
      <c r="P39" s="74">
        <v>0</v>
      </c>
    </row>
    <row r="40" spans="1:16" ht="15" customHeight="1" x14ac:dyDescent="0.25">
      <c r="A40" s="111"/>
      <c r="B40" s="114"/>
      <c r="C40" s="84" t="s">
        <v>54</v>
      </c>
      <c r="D40" s="44">
        <v>-252</v>
      </c>
      <c r="E40" s="44">
        <v>0</v>
      </c>
      <c r="F40" s="44">
        <v>-11689.710628999999</v>
      </c>
      <c r="G40" s="66">
        <v>-0.33551300000000001</v>
      </c>
      <c r="H40" s="43">
        <v>-52</v>
      </c>
      <c r="I40" s="44">
        <v>11176.733574</v>
      </c>
      <c r="J40" s="74">
        <v>7.9314999999999997E-2</v>
      </c>
      <c r="K40" s="44">
        <v>-200</v>
      </c>
      <c r="L40" s="44">
        <v>-19578.717090999999</v>
      </c>
      <c r="M40" s="66">
        <v>-0.45428800000000003</v>
      </c>
      <c r="N40" s="43">
        <v>0</v>
      </c>
      <c r="O40" s="44">
        <v>0</v>
      </c>
      <c r="P40" s="74">
        <v>0</v>
      </c>
    </row>
    <row r="41" spans="1:16" ht="15" customHeight="1" x14ac:dyDescent="0.25">
      <c r="A41" s="111"/>
      <c r="B41" s="114"/>
      <c r="C41" s="84" t="s">
        <v>55</v>
      </c>
      <c r="D41" s="44">
        <v>-260</v>
      </c>
      <c r="E41" s="44">
        <v>0</v>
      </c>
      <c r="F41" s="44">
        <v>-27893.725422</v>
      </c>
      <c r="G41" s="66">
        <v>-0.46282299999999998</v>
      </c>
      <c r="H41" s="43">
        <v>-54</v>
      </c>
      <c r="I41" s="44">
        <v>33681.577528000002</v>
      </c>
      <c r="J41" s="74">
        <v>1.9231000000000002E-2</v>
      </c>
      <c r="K41" s="44">
        <v>-206</v>
      </c>
      <c r="L41" s="44">
        <v>-51621.998153</v>
      </c>
      <c r="M41" s="66">
        <v>-0.57270900000000002</v>
      </c>
      <c r="N41" s="43">
        <v>0</v>
      </c>
      <c r="O41" s="44">
        <v>0</v>
      </c>
      <c r="P41" s="74">
        <v>0</v>
      </c>
    </row>
    <row r="42" spans="1:16" s="3" customFormat="1" ht="15" customHeight="1" x14ac:dyDescent="0.25">
      <c r="A42" s="111"/>
      <c r="B42" s="114"/>
      <c r="C42" s="84" t="s">
        <v>56</v>
      </c>
      <c r="D42" s="35">
        <v>-389</v>
      </c>
      <c r="E42" s="35">
        <v>0</v>
      </c>
      <c r="F42" s="35">
        <v>-46340.421676999998</v>
      </c>
      <c r="G42" s="68">
        <v>-0.52575899999999998</v>
      </c>
      <c r="H42" s="43">
        <v>-42</v>
      </c>
      <c r="I42" s="44">
        <v>-8325.4437450000005</v>
      </c>
      <c r="J42" s="74">
        <v>3.0689999999999999E-2</v>
      </c>
      <c r="K42" s="35">
        <v>-347</v>
      </c>
      <c r="L42" s="35">
        <v>-86334.93578</v>
      </c>
      <c r="M42" s="68">
        <v>-0.59800200000000003</v>
      </c>
      <c r="N42" s="43">
        <v>0</v>
      </c>
      <c r="O42" s="44">
        <v>0</v>
      </c>
      <c r="P42" s="74">
        <v>0</v>
      </c>
    </row>
    <row r="43" spans="1:16" s="3" customFormat="1" ht="15" customHeight="1" x14ac:dyDescent="0.25">
      <c r="A43" s="112"/>
      <c r="B43" s="115"/>
      <c r="C43" s="85" t="s">
        <v>9</v>
      </c>
      <c r="D43" s="46">
        <v>375</v>
      </c>
      <c r="E43" s="46">
        <v>0</v>
      </c>
      <c r="F43" s="46">
        <v>-22785.770361999999</v>
      </c>
      <c r="G43" s="67">
        <v>-0.29810199999999998</v>
      </c>
      <c r="H43" s="87">
        <v>981</v>
      </c>
      <c r="I43" s="46">
        <v>-20558.296309000001</v>
      </c>
      <c r="J43" s="75">
        <v>-9.3748999999999999E-2</v>
      </c>
      <c r="K43" s="46">
        <v>-606</v>
      </c>
      <c r="L43" s="46">
        <v>-24126.037727999999</v>
      </c>
      <c r="M43" s="67">
        <v>-0.36459399999999997</v>
      </c>
      <c r="N43" s="87">
        <v>0</v>
      </c>
      <c r="O43" s="46">
        <v>0</v>
      </c>
      <c r="P43" s="75">
        <v>0</v>
      </c>
    </row>
    <row r="44" spans="1:16" ht="15" customHeight="1" x14ac:dyDescent="0.25">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5">
      <c r="A45" s="111"/>
      <c r="B45" s="114"/>
      <c r="C45" s="84" t="s">
        <v>47</v>
      </c>
      <c r="D45" s="44">
        <v>96</v>
      </c>
      <c r="E45" s="53">
        <v>5.0901000000000002E-2</v>
      </c>
      <c r="F45" s="44">
        <v>90290.635416999998</v>
      </c>
      <c r="G45" s="66">
        <v>0.27083299999999999</v>
      </c>
      <c r="H45" s="43">
        <v>19</v>
      </c>
      <c r="I45" s="44">
        <v>87226.421052999998</v>
      </c>
      <c r="J45" s="74">
        <v>0.15789500000000001</v>
      </c>
      <c r="K45" s="44">
        <v>77</v>
      </c>
      <c r="L45" s="44">
        <v>91046.740260000006</v>
      </c>
      <c r="M45" s="66">
        <v>0.29870099999999999</v>
      </c>
      <c r="N45" s="43">
        <v>0</v>
      </c>
      <c r="O45" s="44">
        <v>0</v>
      </c>
      <c r="P45" s="74">
        <v>0</v>
      </c>
    </row>
    <row r="46" spans="1:16" ht="15" customHeight="1" x14ac:dyDescent="0.25">
      <c r="A46" s="111"/>
      <c r="B46" s="114"/>
      <c r="C46" s="84" t="s">
        <v>48</v>
      </c>
      <c r="D46" s="44">
        <v>676</v>
      </c>
      <c r="E46" s="53">
        <v>7.1331000000000006E-2</v>
      </c>
      <c r="F46" s="44">
        <v>116067.411243</v>
      </c>
      <c r="G46" s="66">
        <v>0.55473399999999995</v>
      </c>
      <c r="H46" s="43">
        <v>223</v>
      </c>
      <c r="I46" s="44">
        <v>118502.071749</v>
      </c>
      <c r="J46" s="74">
        <v>0.35426000000000002</v>
      </c>
      <c r="K46" s="44">
        <v>453</v>
      </c>
      <c r="L46" s="44">
        <v>114868.89183199999</v>
      </c>
      <c r="M46" s="66">
        <v>0.65342199999999995</v>
      </c>
      <c r="N46" s="43">
        <v>0</v>
      </c>
      <c r="O46" s="44">
        <v>0</v>
      </c>
      <c r="P46" s="74">
        <v>0</v>
      </c>
    </row>
    <row r="47" spans="1:16" ht="15" customHeight="1" x14ac:dyDescent="0.25">
      <c r="A47" s="111"/>
      <c r="B47" s="114"/>
      <c r="C47" s="84" t="s">
        <v>49</v>
      </c>
      <c r="D47" s="44">
        <v>1361</v>
      </c>
      <c r="E47" s="53">
        <v>9.0108999999999995E-2</v>
      </c>
      <c r="F47" s="44">
        <v>128380.711242</v>
      </c>
      <c r="G47" s="66">
        <v>0.81998499999999996</v>
      </c>
      <c r="H47" s="43">
        <v>471</v>
      </c>
      <c r="I47" s="44">
        <v>121490.010616</v>
      </c>
      <c r="J47" s="74">
        <v>0.47133799999999998</v>
      </c>
      <c r="K47" s="44">
        <v>890</v>
      </c>
      <c r="L47" s="44">
        <v>132027.36292099999</v>
      </c>
      <c r="M47" s="66">
        <v>1.004494</v>
      </c>
      <c r="N47" s="43">
        <v>0</v>
      </c>
      <c r="O47" s="44">
        <v>0</v>
      </c>
      <c r="P47" s="74">
        <v>0</v>
      </c>
    </row>
    <row r="48" spans="1:16" ht="15" customHeight="1" x14ac:dyDescent="0.25">
      <c r="A48" s="111"/>
      <c r="B48" s="114"/>
      <c r="C48" s="84" t="s">
        <v>50</v>
      </c>
      <c r="D48" s="44">
        <v>1093</v>
      </c>
      <c r="E48" s="53">
        <v>8.0736000000000002E-2</v>
      </c>
      <c r="F48" s="44">
        <v>150411.866423</v>
      </c>
      <c r="G48" s="66">
        <v>1.141812</v>
      </c>
      <c r="H48" s="43">
        <v>339</v>
      </c>
      <c r="I48" s="44">
        <v>145815.70501500001</v>
      </c>
      <c r="J48" s="74">
        <v>0.71976399999999996</v>
      </c>
      <c r="K48" s="44">
        <v>754</v>
      </c>
      <c r="L48" s="44">
        <v>152478.31034500001</v>
      </c>
      <c r="M48" s="66">
        <v>1.3315650000000001</v>
      </c>
      <c r="N48" s="43">
        <v>0</v>
      </c>
      <c r="O48" s="44">
        <v>0</v>
      </c>
      <c r="P48" s="74">
        <v>0</v>
      </c>
    </row>
    <row r="49" spans="1:16" ht="15" customHeight="1" x14ac:dyDescent="0.25">
      <c r="A49" s="111"/>
      <c r="B49" s="114"/>
      <c r="C49" s="84" t="s">
        <v>51</v>
      </c>
      <c r="D49" s="44">
        <v>926</v>
      </c>
      <c r="E49" s="53">
        <v>7.6866000000000004E-2</v>
      </c>
      <c r="F49" s="44">
        <v>163729.25162</v>
      </c>
      <c r="G49" s="66">
        <v>1.481641</v>
      </c>
      <c r="H49" s="43">
        <v>258</v>
      </c>
      <c r="I49" s="44">
        <v>148716.02713199999</v>
      </c>
      <c r="J49" s="74">
        <v>0.75968999999999998</v>
      </c>
      <c r="K49" s="44">
        <v>668</v>
      </c>
      <c r="L49" s="44">
        <v>169527.772455</v>
      </c>
      <c r="M49" s="66">
        <v>1.7604789999999999</v>
      </c>
      <c r="N49" s="43">
        <v>0</v>
      </c>
      <c r="O49" s="44">
        <v>0</v>
      </c>
      <c r="P49" s="74">
        <v>0</v>
      </c>
    </row>
    <row r="50" spans="1:16" s="3" customFormat="1" ht="15" customHeight="1" x14ac:dyDescent="0.25">
      <c r="A50" s="111"/>
      <c r="B50" s="114"/>
      <c r="C50" s="84" t="s">
        <v>52</v>
      </c>
      <c r="D50" s="35">
        <v>754</v>
      </c>
      <c r="E50" s="55">
        <v>6.9614999999999996E-2</v>
      </c>
      <c r="F50" s="35">
        <v>162545.39787799999</v>
      </c>
      <c r="G50" s="68">
        <v>1.5835539999999999</v>
      </c>
      <c r="H50" s="43">
        <v>166</v>
      </c>
      <c r="I50" s="44">
        <v>149022.85542199999</v>
      </c>
      <c r="J50" s="74">
        <v>0.76505999999999996</v>
      </c>
      <c r="K50" s="35">
        <v>588</v>
      </c>
      <c r="L50" s="35">
        <v>166362.98639500001</v>
      </c>
      <c r="M50" s="68">
        <v>1.8146260000000001</v>
      </c>
      <c r="N50" s="43">
        <v>0</v>
      </c>
      <c r="O50" s="44">
        <v>0</v>
      </c>
      <c r="P50" s="74">
        <v>0</v>
      </c>
    </row>
    <row r="51" spans="1:16" ht="15" customHeight="1" x14ac:dyDescent="0.25">
      <c r="A51" s="111"/>
      <c r="B51" s="114"/>
      <c r="C51" s="84" t="s">
        <v>53</v>
      </c>
      <c r="D51" s="44">
        <v>568</v>
      </c>
      <c r="E51" s="53">
        <v>6.9267999999999996E-2</v>
      </c>
      <c r="F51" s="44">
        <v>165283.12147899999</v>
      </c>
      <c r="G51" s="66">
        <v>1.4982390000000001</v>
      </c>
      <c r="H51" s="43">
        <v>110</v>
      </c>
      <c r="I51" s="44">
        <v>144840.9</v>
      </c>
      <c r="J51" s="74">
        <v>0.62727299999999997</v>
      </c>
      <c r="K51" s="44">
        <v>458</v>
      </c>
      <c r="L51" s="44">
        <v>170192.82532800001</v>
      </c>
      <c r="M51" s="66">
        <v>1.7074240000000001</v>
      </c>
      <c r="N51" s="43">
        <v>0</v>
      </c>
      <c r="O51" s="44">
        <v>0</v>
      </c>
      <c r="P51" s="74">
        <v>0</v>
      </c>
    </row>
    <row r="52" spans="1:16" ht="15" customHeight="1" x14ac:dyDescent="0.25">
      <c r="A52" s="111"/>
      <c r="B52" s="114"/>
      <c r="C52" s="84" t="s">
        <v>54</v>
      </c>
      <c r="D52" s="44">
        <v>312</v>
      </c>
      <c r="E52" s="53">
        <v>4.5997000000000003E-2</v>
      </c>
      <c r="F52" s="44">
        <v>174859.32051300001</v>
      </c>
      <c r="G52" s="66">
        <v>1.394231</v>
      </c>
      <c r="H52" s="43">
        <v>35</v>
      </c>
      <c r="I52" s="44">
        <v>154247.31428600001</v>
      </c>
      <c r="J52" s="74">
        <v>0.45714300000000002</v>
      </c>
      <c r="K52" s="44">
        <v>277</v>
      </c>
      <c r="L52" s="44">
        <v>177463.72563199999</v>
      </c>
      <c r="M52" s="66">
        <v>1.512635</v>
      </c>
      <c r="N52" s="43">
        <v>0</v>
      </c>
      <c r="O52" s="44">
        <v>0</v>
      </c>
      <c r="P52" s="74">
        <v>0</v>
      </c>
    </row>
    <row r="53" spans="1:16" ht="15" customHeight="1" x14ac:dyDescent="0.25">
      <c r="A53" s="111"/>
      <c r="B53" s="114"/>
      <c r="C53" s="84" t="s">
        <v>55</v>
      </c>
      <c r="D53" s="44">
        <v>134</v>
      </c>
      <c r="E53" s="53">
        <v>2.7E-2</v>
      </c>
      <c r="F53" s="44">
        <v>166485.55223900001</v>
      </c>
      <c r="G53" s="66">
        <v>1.1044780000000001</v>
      </c>
      <c r="H53" s="43">
        <v>11</v>
      </c>
      <c r="I53" s="44">
        <v>115777.181818</v>
      </c>
      <c r="J53" s="74">
        <v>0.18181800000000001</v>
      </c>
      <c r="K53" s="44">
        <v>123</v>
      </c>
      <c r="L53" s="44">
        <v>171020.44715399999</v>
      </c>
      <c r="M53" s="66">
        <v>1.186992</v>
      </c>
      <c r="N53" s="43">
        <v>0</v>
      </c>
      <c r="O53" s="44">
        <v>0</v>
      </c>
      <c r="P53" s="74">
        <v>0</v>
      </c>
    </row>
    <row r="54" spans="1:16" s="3" customFormat="1" ht="15" customHeight="1" x14ac:dyDescent="0.25">
      <c r="A54" s="111"/>
      <c r="B54" s="114"/>
      <c r="C54" s="84" t="s">
        <v>56</v>
      </c>
      <c r="D54" s="35">
        <v>36</v>
      </c>
      <c r="E54" s="55">
        <v>5.5339999999999999E-3</v>
      </c>
      <c r="F54" s="35">
        <v>167879.47222200001</v>
      </c>
      <c r="G54" s="68">
        <v>0.55555600000000005</v>
      </c>
      <c r="H54" s="43">
        <v>13</v>
      </c>
      <c r="I54" s="44">
        <v>153634.76923100001</v>
      </c>
      <c r="J54" s="74">
        <v>0</v>
      </c>
      <c r="K54" s="35">
        <v>23</v>
      </c>
      <c r="L54" s="35">
        <v>175930.82608699999</v>
      </c>
      <c r="M54" s="68">
        <v>0.86956500000000003</v>
      </c>
      <c r="N54" s="43">
        <v>0</v>
      </c>
      <c r="O54" s="44">
        <v>0</v>
      </c>
      <c r="P54" s="74">
        <v>0</v>
      </c>
    </row>
    <row r="55" spans="1:16" s="3" customFormat="1" ht="15" customHeight="1" x14ac:dyDescent="0.25">
      <c r="A55" s="112"/>
      <c r="B55" s="115"/>
      <c r="C55" s="85" t="s">
        <v>9</v>
      </c>
      <c r="D55" s="46">
        <v>5956</v>
      </c>
      <c r="E55" s="54">
        <v>6.6541000000000003E-2</v>
      </c>
      <c r="F55" s="46">
        <v>147283.06783099999</v>
      </c>
      <c r="G55" s="67">
        <v>1.1391869999999999</v>
      </c>
      <c r="H55" s="87">
        <v>1645</v>
      </c>
      <c r="I55" s="46">
        <v>135224.96535000001</v>
      </c>
      <c r="J55" s="75">
        <v>0.58237099999999997</v>
      </c>
      <c r="K55" s="46">
        <v>4311</v>
      </c>
      <c r="L55" s="46">
        <v>151884.22268599999</v>
      </c>
      <c r="M55" s="67">
        <v>1.3516589999999999</v>
      </c>
      <c r="N55" s="87">
        <v>0</v>
      </c>
      <c r="O55" s="46">
        <v>0</v>
      </c>
      <c r="P55" s="75">
        <v>0</v>
      </c>
    </row>
    <row r="56" spans="1:16" ht="15" customHeight="1" x14ac:dyDescent="0.25">
      <c r="A56" s="110">
        <v>5</v>
      </c>
      <c r="B56" s="113" t="s">
        <v>60</v>
      </c>
      <c r="C56" s="84" t="s">
        <v>46</v>
      </c>
      <c r="D56" s="44">
        <v>175</v>
      </c>
      <c r="E56" s="53">
        <v>1</v>
      </c>
      <c r="F56" s="44">
        <v>53978.400000000001</v>
      </c>
      <c r="G56" s="66">
        <v>4.5713999999999998E-2</v>
      </c>
      <c r="H56" s="43">
        <v>82</v>
      </c>
      <c r="I56" s="44">
        <v>48328.195121999997</v>
      </c>
      <c r="J56" s="74">
        <v>4.8779999999999997E-2</v>
      </c>
      <c r="K56" s="44">
        <v>93</v>
      </c>
      <c r="L56" s="44">
        <v>58960.301075000003</v>
      </c>
      <c r="M56" s="66">
        <v>4.3011000000000001E-2</v>
      </c>
      <c r="N56" s="43">
        <v>0</v>
      </c>
      <c r="O56" s="44">
        <v>0</v>
      </c>
      <c r="P56" s="74">
        <v>0</v>
      </c>
    </row>
    <row r="57" spans="1:16" ht="15" customHeight="1" x14ac:dyDescent="0.25">
      <c r="A57" s="111"/>
      <c r="B57" s="114"/>
      <c r="C57" s="84" t="s">
        <v>47</v>
      </c>
      <c r="D57" s="44">
        <v>1886</v>
      </c>
      <c r="E57" s="53">
        <v>1</v>
      </c>
      <c r="F57" s="44">
        <v>74794.784199000002</v>
      </c>
      <c r="G57" s="66">
        <v>0.11983000000000001</v>
      </c>
      <c r="H57" s="43">
        <v>471</v>
      </c>
      <c r="I57" s="44">
        <v>83400.341826000003</v>
      </c>
      <c r="J57" s="74">
        <v>0.12526499999999999</v>
      </c>
      <c r="K57" s="44">
        <v>1415</v>
      </c>
      <c r="L57" s="44">
        <v>71930.319434999998</v>
      </c>
      <c r="M57" s="66">
        <v>0.118021</v>
      </c>
      <c r="N57" s="43">
        <v>0</v>
      </c>
      <c r="O57" s="44">
        <v>0</v>
      </c>
      <c r="P57" s="74">
        <v>0</v>
      </c>
    </row>
    <row r="58" spans="1:16" ht="15" customHeight="1" x14ac:dyDescent="0.25">
      <c r="A58" s="111"/>
      <c r="B58" s="114"/>
      <c r="C58" s="84" t="s">
        <v>48</v>
      </c>
      <c r="D58" s="44">
        <v>9477</v>
      </c>
      <c r="E58" s="53">
        <v>1</v>
      </c>
      <c r="F58" s="44">
        <v>93262.736837000004</v>
      </c>
      <c r="G58" s="66">
        <v>0.27740799999999999</v>
      </c>
      <c r="H58" s="43">
        <v>3203</v>
      </c>
      <c r="I58" s="44">
        <v>99391.960661999998</v>
      </c>
      <c r="J58" s="74">
        <v>0.19950000000000001</v>
      </c>
      <c r="K58" s="44">
        <v>6274</v>
      </c>
      <c r="L58" s="44">
        <v>90133.647912</v>
      </c>
      <c r="M58" s="66">
        <v>0.31718200000000002</v>
      </c>
      <c r="N58" s="43">
        <v>0</v>
      </c>
      <c r="O58" s="44">
        <v>0</v>
      </c>
      <c r="P58" s="74">
        <v>0</v>
      </c>
    </row>
    <row r="59" spans="1:16" ht="15" customHeight="1" x14ac:dyDescent="0.25">
      <c r="A59" s="111"/>
      <c r="B59" s="114"/>
      <c r="C59" s="84" t="s">
        <v>49</v>
      </c>
      <c r="D59" s="44">
        <v>15104</v>
      </c>
      <c r="E59" s="53">
        <v>1</v>
      </c>
      <c r="F59" s="44">
        <v>115546.003377</v>
      </c>
      <c r="G59" s="66">
        <v>0.55859400000000003</v>
      </c>
      <c r="H59" s="43">
        <v>5057</v>
      </c>
      <c r="I59" s="44">
        <v>119873.597192</v>
      </c>
      <c r="J59" s="74">
        <v>0.37235499999999999</v>
      </c>
      <c r="K59" s="44">
        <v>10047</v>
      </c>
      <c r="L59" s="44">
        <v>113367.776849</v>
      </c>
      <c r="M59" s="66">
        <v>0.65233399999999997</v>
      </c>
      <c r="N59" s="43">
        <v>0</v>
      </c>
      <c r="O59" s="44">
        <v>0</v>
      </c>
      <c r="P59" s="74">
        <v>0</v>
      </c>
    </row>
    <row r="60" spans="1:16" ht="15" customHeight="1" x14ac:dyDescent="0.25">
      <c r="A60" s="111"/>
      <c r="B60" s="114"/>
      <c r="C60" s="84" t="s">
        <v>50</v>
      </c>
      <c r="D60" s="44">
        <v>13538</v>
      </c>
      <c r="E60" s="53">
        <v>1</v>
      </c>
      <c r="F60" s="44">
        <v>139675.36408599999</v>
      </c>
      <c r="G60" s="66">
        <v>0.89429800000000004</v>
      </c>
      <c r="H60" s="43">
        <v>4420</v>
      </c>
      <c r="I60" s="44">
        <v>143629.32194600001</v>
      </c>
      <c r="J60" s="74">
        <v>0.57171899999999998</v>
      </c>
      <c r="K60" s="44">
        <v>9118</v>
      </c>
      <c r="L60" s="44">
        <v>137758.66154900001</v>
      </c>
      <c r="M60" s="66">
        <v>1.0506690000000001</v>
      </c>
      <c r="N60" s="43">
        <v>0</v>
      </c>
      <c r="O60" s="44">
        <v>0</v>
      </c>
      <c r="P60" s="74">
        <v>0</v>
      </c>
    </row>
    <row r="61" spans="1:16" ht="15" customHeight="1" x14ac:dyDescent="0.25">
      <c r="A61" s="111"/>
      <c r="B61" s="114"/>
      <c r="C61" s="84" t="s">
        <v>51</v>
      </c>
      <c r="D61" s="44">
        <v>12047</v>
      </c>
      <c r="E61" s="53">
        <v>1</v>
      </c>
      <c r="F61" s="44">
        <v>157444.51921599999</v>
      </c>
      <c r="G61" s="66">
        <v>1.2054450000000001</v>
      </c>
      <c r="H61" s="43">
        <v>3648</v>
      </c>
      <c r="I61" s="44">
        <v>150828.93092099999</v>
      </c>
      <c r="J61" s="74">
        <v>0.66228100000000001</v>
      </c>
      <c r="K61" s="44">
        <v>8399</v>
      </c>
      <c r="L61" s="44">
        <v>160317.916776</v>
      </c>
      <c r="M61" s="66">
        <v>1.441362</v>
      </c>
      <c r="N61" s="43">
        <v>0</v>
      </c>
      <c r="O61" s="44">
        <v>0</v>
      </c>
      <c r="P61" s="74">
        <v>0</v>
      </c>
    </row>
    <row r="62" spans="1:16" s="3" customFormat="1" ht="15" customHeight="1" x14ac:dyDescent="0.25">
      <c r="A62" s="111"/>
      <c r="B62" s="114"/>
      <c r="C62" s="84" t="s">
        <v>52</v>
      </c>
      <c r="D62" s="35">
        <v>10831</v>
      </c>
      <c r="E62" s="55">
        <v>1</v>
      </c>
      <c r="F62" s="35">
        <v>168765.60631500001</v>
      </c>
      <c r="G62" s="68">
        <v>1.345674</v>
      </c>
      <c r="H62" s="43">
        <v>3168</v>
      </c>
      <c r="I62" s="44">
        <v>153529.404672</v>
      </c>
      <c r="J62" s="74">
        <v>0.67866199999999999</v>
      </c>
      <c r="K62" s="35">
        <v>7663</v>
      </c>
      <c r="L62" s="35">
        <v>175064.48231799999</v>
      </c>
      <c r="M62" s="68">
        <v>1.6214280000000001</v>
      </c>
      <c r="N62" s="43">
        <v>0</v>
      </c>
      <c r="O62" s="44">
        <v>0</v>
      </c>
      <c r="P62" s="74">
        <v>0</v>
      </c>
    </row>
    <row r="63" spans="1:16" ht="15" customHeight="1" x14ac:dyDescent="0.25">
      <c r="A63" s="111"/>
      <c r="B63" s="114"/>
      <c r="C63" s="84" t="s">
        <v>53</v>
      </c>
      <c r="D63" s="44">
        <v>8200</v>
      </c>
      <c r="E63" s="53">
        <v>1</v>
      </c>
      <c r="F63" s="44">
        <v>171338.080976</v>
      </c>
      <c r="G63" s="66">
        <v>1.294146</v>
      </c>
      <c r="H63" s="43">
        <v>2251</v>
      </c>
      <c r="I63" s="44">
        <v>152918.93158599999</v>
      </c>
      <c r="J63" s="74">
        <v>0.59795600000000004</v>
      </c>
      <c r="K63" s="44">
        <v>5949</v>
      </c>
      <c r="L63" s="44">
        <v>178307.572533</v>
      </c>
      <c r="M63" s="66">
        <v>1.5575730000000001</v>
      </c>
      <c r="N63" s="43">
        <v>0</v>
      </c>
      <c r="O63" s="44">
        <v>0</v>
      </c>
      <c r="P63" s="74">
        <v>0</v>
      </c>
    </row>
    <row r="64" spans="1:16" ht="15" customHeight="1" x14ac:dyDescent="0.25">
      <c r="A64" s="111"/>
      <c r="B64" s="114"/>
      <c r="C64" s="84" t="s">
        <v>54</v>
      </c>
      <c r="D64" s="44">
        <v>6783</v>
      </c>
      <c r="E64" s="53">
        <v>1</v>
      </c>
      <c r="F64" s="44">
        <v>175394.725343</v>
      </c>
      <c r="G64" s="66">
        <v>1.149786</v>
      </c>
      <c r="H64" s="43">
        <v>1738</v>
      </c>
      <c r="I64" s="44">
        <v>147789.76006900001</v>
      </c>
      <c r="J64" s="74">
        <v>0.410242</v>
      </c>
      <c r="K64" s="44">
        <v>5045</v>
      </c>
      <c r="L64" s="44">
        <v>184904.62220000001</v>
      </c>
      <c r="M64" s="66">
        <v>1.4045589999999999</v>
      </c>
      <c r="N64" s="43">
        <v>0</v>
      </c>
      <c r="O64" s="44">
        <v>0</v>
      </c>
      <c r="P64" s="74">
        <v>0</v>
      </c>
    </row>
    <row r="65" spans="1:16" ht="15" customHeight="1" x14ac:dyDescent="0.25">
      <c r="A65" s="111"/>
      <c r="B65" s="114"/>
      <c r="C65" s="84" t="s">
        <v>55</v>
      </c>
      <c r="D65" s="44">
        <v>4963</v>
      </c>
      <c r="E65" s="53">
        <v>1</v>
      </c>
      <c r="F65" s="44">
        <v>181465.86077</v>
      </c>
      <c r="G65" s="66">
        <v>0.94257500000000005</v>
      </c>
      <c r="H65" s="43">
        <v>1246</v>
      </c>
      <c r="I65" s="44">
        <v>160233.501605</v>
      </c>
      <c r="J65" s="74">
        <v>0.28170099999999998</v>
      </c>
      <c r="K65" s="44">
        <v>3717</v>
      </c>
      <c r="L65" s="44">
        <v>188583.29943499999</v>
      </c>
      <c r="M65" s="66">
        <v>1.1641109999999999</v>
      </c>
      <c r="N65" s="43">
        <v>0</v>
      </c>
      <c r="O65" s="44">
        <v>0</v>
      </c>
      <c r="P65" s="74">
        <v>0</v>
      </c>
    </row>
    <row r="66" spans="1:16" s="3" customFormat="1" ht="15" customHeight="1" x14ac:dyDescent="0.25">
      <c r="A66" s="111"/>
      <c r="B66" s="114"/>
      <c r="C66" s="84" t="s">
        <v>56</v>
      </c>
      <c r="D66" s="35">
        <v>6505</v>
      </c>
      <c r="E66" s="55">
        <v>1</v>
      </c>
      <c r="F66" s="35">
        <v>209411.02321300001</v>
      </c>
      <c r="G66" s="68">
        <v>0.63351299999999999</v>
      </c>
      <c r="H66" s="43">
        <v>1988</v>
      </c>
      <c r="I66" s="44">
        <v>159454.856137</v>
      </c>
      <c r="J66" s="74">
        <v>0.112676</v>
      </c>
      <c r="K66" s="35">
        <v>4517</v>
      </c>
      <c r="L66" s="35">
        <v>231397.48771300001</v>
      </c>
      <c r="M66" s="68">
        <v>0.86274099999999998</v>
      </c>
      <c r="N66" s="43">
        <v>0</v>
      </c>
      <c r="O66" s="44">
        <v>0</v>
      </c>
      <c r="P66" s="74">
        <v>0</v>
      </c>
    </row>
    <row r="67" spans="1:16" s="3" customFormat="1" ht="15" customHeight="1" x14ac:dyDescent="0.25">
      <c r="A67" s="112"/>
      <c r="B67" s="115"/>
      <c r="C67" s="85" t="s">
        <v>9</v>
      </c>
      <c r="D67" s="46">
        <v>89509</v>
      </c>
      <c r="E67" s="54">
        <v>1</v>
      </c>
      <c r="F67" s="46">
        <v>148059.244523</v>
      </c>
      <c r="G67" s="67">
        <v>0.89056999999999997</v>
      </c>
      <c r="H67" s="87">
        <v>27272</v>
      </c>
      <c r="I67" s="46">
        <v>137759.2665</v>
      </c>
      <c r="J67" s="75">
        <v>0.45145200000000002</v>
      </c>
      <c r="K67" s="46">
        <v>62237</v>
      </c>
      <c r="L67" s="46">
        <v>152572.65295600001</v>
      </c>
      <c r="M67" s="67">
        <v>1.082989</v>
      </c>
      <c r="N67" s="87">
        <v>0</v>
      </c>
      <c r="O67" s="46">
        <v>0</v>
      </c>
      <c r="P67" s="75">
        <v>0</v>
      </c>
    </row>
    <row r="68" spans="1:16" s="3" customFormat="1" ht="15" customHeight="1" x14ac:dyDescent="0.25">
      <c r="A68" s="78"/>
      <c r="B68" s="79"/>
      <c r="C68" s="81"/>
      <c r="D68" s="45"/>
      <c r="E68" s="76"/>
      <c r="F68" s="45"/>
      <c r="G68" s="77"/>
      <c r="H68" s="45"/>
      <c r="I68" s="45"/>
      <c r="J68" s="77"/>
      <c r="K68" s="45"/>
      <c r="L68" s="45"/>
      <c r="M68" s="77"/>
      <c r="N68" s="45"/>
      <c r="O68" s="45"/>
      <c r="P68" s="77"/>
    </row>
    <row r="69" spans="1:16" s="37" customFormat="1" ht="15" customHeight="1" x14ac:dyDescent="0.25">
      <c r="A69" s="38" t="s">
        <v>2</v>
      </c>
      <c r="C69" s="82"/>
      <c r="D69" s="86">
        <f>+Nacional!D69</f>
        <v>44622</v>
      </c>
      <c r="F69" s="60"/>
      <c r="G69" s="69"/>
      <c r="H69" s="60"/>
      <c r="I69" s="60"/>
      <c r="J69" s="69"/>
      <c r="K69" s="60"/>
      <c r="L69" s="60"/>
      <c r="M69" s="69"/>
      <c r="N69" s="60"/>
      <c r="O69" s="60"/>
      <c r="P69" s="69"/>
    </row>
    <row r="70" spans="1:16" ht="15" customHeight="1" x14ac:dyDescent="0.25">
      <c r="A70" s="47"/>
      <c r="B70" s="24"/>
      <c r="C70" s="83"/>
      <c r="D70" s="61"/>
      <c r="E70" s="56"/>
      <c r="F70" s="61"/>
      <c r="G70" s="70"/>
      <c r="H70" s="61"/>
      <c r="I70" s="61"/>
      <c r="J70" s="70"/>
      <c r="K70" s="61"/>
      <c r="L70" s="61"/>
      <c r="M70" s="70"/>
      <c r="N70" s="61"/>
      <c r="O70" s="61"/>
      <c r="P70" s="70"/>
    </row>
    <row r="71" spans="1:16" ht="15" customHeight="1" x14ac:dyDescent="0.25">
      <c r="A71" s="48"/>
      <c r="C71" s="23"/>
      <c r="D71" s="35"/>
      <c r="E71" s="55"/>
      <c r="F71" s="35"/>
      <c r="G71" s="68"/>
      <c r="H71" s="35"/>
      <c r="I71" s="35"/>
      <c r="J71" s="68"/>
      <c r="K71" s="35"/>
      <c r="L71" s="35"/>
      <c r="M71" s="68"/>
      <c r="N71" s="35"/>
      <c r="O71" s="35"/>
      <c r="P71" s="68"/>
    </row>
    <row r="72" spans="1:16" ht="15" customHeight="1" x14ac:dyDescent="0.25">
      <c r="A72" s="48"/>
      <c r="C72" s="23"/>
      <c r="D72" s="35"/>
      <c r="E72" s="55"/>
      <c r="F72" s="35"/>
      <c r="G72" s="68"/>
      <c r="H72" s="35"/>
      <c r="I72" s="35"/>
      <c r="J72" s="68"/>
      <c r="K72" s="35"/>
      <c r="L72" s="35"/>
      <c r="M72" s="68"/>
      <c r="N72" s="35"/>
      <c r="O72" s="35"/>
      <c r="P72" s="68"/>
    </row>
    <row r="73" spans="1:16" ht="15" customHeight="1" x14ac:dyDescent="0.25">
      <c r="A73" s="48"/>
      <c r="C73" s="23"/>
      <c r="D73" s="35"/>
      <c r="E73" s="55"/>
      <c r="F73" s="35"/>
      <c r="G73" s="68"/>
      <c r="H73" s="35"/>
      <c r="I73" s="35"/>
      <c r="J73" s="68"/>
      <c r="K73" s="35"/>
      <c r="L73" s="35"/>
      <c r="M73" s="68"/>
      <c r="N73" s="35"/>
      <c r="O73" s="35"/>
      <c r="P73" s="68"/>
    </row>
    <row r="74" spans="1:16" ht="15" customHeight="1" x14ac:dyDescent="0.25">
      <c r="A74" s="48"/>
      <c r="C74" s="23"/>
      <c r="D74" s="35"/>
      <c r="E74" s="55"/>
      <c r="F74" s="35"/>
      <c r="G74" s="68"/>
      <c r="H74" s="35"/>
      <c r="I74" s="35"/>
      <c r="J74" s="68"/>
      <c r="K74" s="35"/>
      <c r="L74" s="35"/>
      <c r="M74" s="68"/>
      <c r="N74" s="35"/>
      <c r="O74" s="35"/>
      <c r="P74" s="68"/>
    </row>
    <row r="75" spans="1:16" ht="15" customHeight="1" x14ac:dyDescent="0.25">
      <c r="A75" s="48"/>
      <c r="C75" s="23"/>
      <c r="D75" s="35"/>
      <c r="E75" s="55"/>
      <c r="F75" s="35"/>
      <c r="G75" s="68"/>
      <c r="H75" s="35"/>
      <c r="I75" s="35"/>
      <c r="J75" s="68"/>
      <c r="K75" s="35"/>
      <c r="L75" s="35"/>
      <c r="M75" s="68"/>
      <c r="N75" s="35"/>
      <c r="O75" s="35"/>
      <c r="P75" s="68"/>
    </row>
    <row r="76" spans="1:16" ht="15" customHeight="1" x14ac:dyDescent="0.25">
      <c r="A76" s="48"/>
      <c r="C76" s="23"/>
      <c r="D76" s="35"/>
      <c r="E76" s="55"/>
      <c r="F76" s="35"/>
      <c r="G76" s="68"/>
      <c r="H76" s="35"/>
      <c r="I76" s="35"/>
      <c r="J76" s="68"/>
      <c r="K76" s="35"/>
      <c r="L76" s="35"/>
      <c r="M76" s="68"/>
      <c r="N76" s="35"/>
      <c r="O76" s="35"/>
      <c r="P76" s="68"/>
    </row>
    <row r="77" spans="1:16" ht="15" customHeight="1" x14ac:dyDescent="0.25">
      <c r="A77" s="48"/>
      <c r="C77" s="23"/>
      <c r="D77" s="35"/>
      <c r="E77" s="55"/>
      <c r="F77" s="35"/>
      <c r="G77" s="68"/>
      <c r="H77" s="35"/>
      <c r="I77" s="35"/>
      <c r="J77" s="68"/>
      <c r="K77" s="35"/>
      <c r="L77" s="35"/>
      <c r="M77" s="68"/>
      <c r="N77" s="35"/>
      <c r="O77" s="35"/>
      <c r="P77" s="68"/>
    </row>
    <row r="78" spans="1:16" ht="15" customHeight="1" x14ac:dyDescent="0.25">
      <c r="A78" s="48"/>
      <c r="C78" s="23"/>
      <c r="D78" s="35"/>
      <c r="E78" s="55"/>
      <c r="F78" s="35"/>
      <c r="G78" s="68"/>
      <c r="H78" s="35"/>
      <c r="I78" s="35"/>
      <c r="J78" s="68"/>
      <c r="K78" s="35"/>
      <c r="L78" s="35"/>
      <c r="M78" s="68"/>
      <c r="N78" s="35"/>
      <c r="O78" s="35"/>
      <c r="P78" s="68"/>
    </row>
    <row r="79" spans="1:16" ht="15" customHeight="1" x14ac:dyDescent="0.25">
      <c r="A79" s="48"/>
      <c r="C79" s="23"/>
      <c r="D79" s="35"/>
      <c r="E79" s="55"/>
      <c r="F79" s="35"/>
      <c r="G79" s="68"/>
      <c r="H79" s="35"/>
      <c r="I79" s="35"/>
      <c r="J79" s="68"/>
      <c r="K79" s="35"/>
      <c r="L79" s="35"/>
      <c r="M79" s="68"/>
      <c r="N79" s="35"/>
      <c r="O79" s="35"/>
      <c r="P79" s="68"/>
    </row>
    <row r="80" spans="1:16" ht="15" customHeight="1" x14ac:dyDescent="0.25">
      <c r="A80" s="48"/>
      <c r="C80" s="23"/>
      <c r="D80" s="35"/>
      <c r="E80" s="55"/>
      <c r="F80" s="35"/>
      <c r="G80" s="68"/>
      <c r="H80" s="35"/>
      <c r="I80" s="35"/>
      <c r="J80" s="68"/>
      <c r="K80" s="35"/>
      <c r="L80" s="35"/>
      <c r="M80" s="68"/>
      <c r="N80" s="35"/>
      <c r="O80" s="35"/>
      <c r="P80" s="68"/>
    </row>
    <row r="81" spans="1:16" ht="15" customHeight="1" x14ac:dyDescent="0.25">
      <c r="A81" s="48"/>
      <c r="C81" s="23"/>
      <c r="D81" s="35"/>
      <c r="E81" s="55"/>
      <c r="F81" s="35"/>
      <c r="G81" s="68"/>
      <c r="H81" s="35"/>
      <c r="I81" s="35"/>
      <c r="J81" s="68"/>
      <c r="K81" s="35"/>
      <c r="L81" s="35"/>
      <c r="M81" s="68"/>
      <c r="N81" s="35"/>
      <c r="O81" s="35"/>
      <c r="P81" s="68"/>
    </row>
    <row r="82" spans="1:16" ht="15" customHeight="1" x14ac:dyDescent="0.25">
      <c r="A82" s="48"/>
      <c r="C82" s="23"/>
      <c r="D82" s="35"/>
      <c r="E82" s="55"/>
      <c r="F82" s="35"/>
      <c r="G82" s="68"/>
      <c r="H82" s="35"/>
      <c r="I82" s="35"/>
      <c r="J82" s="68"/>
      <c r="K82" s="35"/>
      <c r="L82" s="35"/>
      <c r="M82" s="68"/>
      <c r="N82" s="35"/>
      <c r="O82" s="35"/>
      <c r="P82" s="68"/>
    </row>
    <row r="83" spans="1:16" ht="15" customHeight="1" x14ac:dyDescent="0.25">
      <c r="A83" s="48"/>
      <c r="C83" s="23"/>
      <c r="D83" s="35"/>
      <c r="E83" s="55"/>
      <c r="F83" s="35"/>
      <c r="G83" s="68"/>
      <c r="H83" s="35"/>
      <c r="I83" s="35"/>
      <c r="J83" s="68"/>
      <c r="K83" s="35"/>
      <c r="L83" s="35"/>
      <c r="M83" s="68"/>
      <c r="N83" s="35"/>
      <c r="O83" s="35"/>
      <c r="P83" s="68"/>
    </row>
    <row r="84" spans="1:16" ht="15" customHeight="1" x14ac:dyDescent="0.25">
      <c r="A84" s="48"/>
      <c r="C84" s="23"/>
      <c r="D84" s="35"/>
      <c r="E84" s="55"/>
      <c r="F84" s="35"/>
      <c r="G84" s="68"/>
      <c r="H84" s="35"/>
      <c r="I84" s="35"/>
      <c r="J84" s="68"/>
      <c r="K84" s="35"/>
      <c r="L84" s="35"/>
      <c r="M84" s="68"/>
      <c r="N84" s="35"/>
      <c r="O84" s="35"/>
      <c r="P84" s="68"/>
    </row>
    <row r="85" spans="1:16" ht="15" customHeight="1" x14ac:dyDescent="0.25">
      <c r="A85" s="48"/>
      <c r="C85" s="23"/>
      <c r="D85" s="35"/>
      <c r="E85" s="55"/>
      <c r="F85" s="35"/>
      <c r="G85" s="68"/>
      <c r="H85" s="35"/>
      <c r="I85" s="35"/>
      <c r="J85" s="68"/>
      <c r="K85" s="35"/>
      <c r="L85" s="35"/>
      <c r="M85" s="68"/>
      <c r="N85" s="35"/>
      <c r="O85" s="35"/>
      <c r="P85" s="68"/>
    </row>
    <row r="86" spans="1:16" ht="15" customHeight="1" x14ac:dyDescent="0.25">
      <c r="A86" s="48"/>
      <c r="C86" s="23"/>
      <c r="D86" s="35"/>
      <c r="E86" s="55"/>
      <c r="F86" s="35"/>
      <c r="G86" s="68"/>
      <c r="H86" s="35"/>
      <c r="I86" s="35"/>
      <c r="J86" s="68"/>
      <c r="K86" s="35"/>
      <c r="L86" s="35"/>
      <c r="M86" s="68"/>
      <c r="N86" s="35"/>
      <c r="O86" s="35"/>
      <c r="P86" s="68"/>
    </row>
    <row r="87" spans="1:16" ht="15" customHeight="1" x14ac:dyDescent="0.25">
      <c r="A87" s="48"/>
      <c r="C87" s="23"/>
      <c r="D87" s="35"/>
      <c r="E87" s="55"/>
      <c r="F87" s="35"/>
      <c r="G87" s="68"/>
      <c r="H87" s="35"/>
      <c r="I87" s="35"/>
      <c r="J87" s="68"/>
      <c r="K87" s="35"/>
      <c r="L87" s="35"/>
      <c r="M87" s="68"/>
      <c r="N87" s="35"/>
      <c r="O87" s="35"/>
      <c r="P87" s="68"/>
    </row>
    <row r="88" spans="1:16" ht="15" customHeight="1" x14ac:dyDescent="0.25">
      <c r="A88" s="48"/>
      <c r="C88" s="23"/>
      <c r="D88" s="35"/>
      <c r="E88" s="55"/>
      <c r="F88" s="35"/>
      <c r="G88" s="68"/>
      <c r="H88" s="35"/>
      <c r="I88" s="35"/>
      <c r="J88" s="68"/>
      <c r="K88" s="35"/>
      <c r="L88" s="35"/>
      <c r="M88" s="68"/>
      <c r="N88" s="35"/>
      <c r="O88" s="35"/>
      <c r="P88" s="68"/>
    </row>
    <row r="89" spans="1:16" ht="15" customHeight="1" x14ac:dyDescent="0.25">
      <c r="A89" s="48"/>
      <c r="C89" s="23"/>
      <c r="D89" s="35"/>
      <c r="E89" s="55"/>
      <c r="F89" s="35"/>
      <c r="G89" s="68"/>
      <c r="H89" s="35"/>
      <c r="I89" s="35"/>
      <c r="J89" s="68"/>
      <c r="K89" s="35"/>
      <c r="L89" s="35"/>
      <c r="M89" s="68"/>
      <c r="N89" s="35"/>
      <c r="O89" s="35"/>
      <c r="P89" s="68"/>
    </row>
    <row r="90" spans="1:16" ht="15" customHeight="1" x14ac:dyDescent="0.25">
      <c r="A90" s="48"/>
      <c r="C90" s="23"/>
      <c r="D90" s="35"/>
      <c r="E90" s="55"/>
      <c r="F90" s="35"/>
      <c r="G90" s="68"/>
      <c r="H90" s="35"/>
      <c r="I90" s="35"/>
      <c r="J90" s="68"/>
      <c r="K90" s="35"/>
      <c r="L90" s="35"/>
      <c r="M90" s="68"/>
      <c r="N90" s="35"/>
      <c r="O90" s="35"/>
      <c r="P90" s="68"/>
    </row>
    <row r="91" spans="1:16" ht="15" customHeight="1" x14ac:dyDescent="0.25">
      <c r="A91" s="48"/>
      <c r="C91" s="23"/>
      <c r="D91" s="35"/>
      <c r="E91" s="55"/>
      <c r="F91" s="35"/>
      <c r="G91" s="68"/>
      <c r="H91" s="35"/>
      <c r="I91" s="35"/>
      <c r="J91" s="68"/>
      <c r="K91" s="35"/>
      <c r="L91" s="35"/>
      <c r="M91" s="68"/>
      <c r="N91" s="35"/>
      <c r="O91" s="35"/>
      <c r="P91" s="68"/>
    </row>
    <row r="92" spans="1:16" ht="15" customHeight="1" x14ac:dyDescent="0.25">
      <c r="A92" s="48"/>
      <c r="C92" s="23"/>
      <c r="D92" s="35"/>
      <c r="E92" s="55"/>
      <c r="F92" s="35"/>
      <c r="G92" s="68"/>
      <c r="H92" s="35"/>
      <c r="I92" s="35"/>
      <c r="J92" s="68"/>
      <c r="K92" s="35"/>
      <c r="L92" s="35"/>
      <c r="M92" s="68"/>
      <c r="N92" s="35"/>
      <c r="O92" s="35"/>
      <c r="P92" s="68"/>
    </row>
    <row r="93" spans="1:16" ht="15" customHeight="1" x14ac:dyDescent="0.25">
      <c r="A93" s="48"/>
      <c r="C93" s="23"/>
      <c r="D93" s="35"/>
      <c r="E93" s="55"/>
      <c r="F93" s="35"/>
      <c r="G93" s="68"/>
      <c r="H93" s="35"/>
      <c r="I93" s="35"/>
      <c r="J93" s="68"/>
      <c r="K93" s="35"/>
      <c r="L93" s="35"/>
      <c r="M93" s="68"/>
      <c r="N93" s="35"/>
      <c r="O93" s="35"/>
      <c r="P93" s="68"/>
    </row>
    <row r="94" spans="1:16" ht="15" customHeight="1" x14ac:dyDescent="0.25">
      <c r="A94" s="48"/>
      <c r="C94" s="23"/>
      <c r="D94" s="35"/>
      <c r="E94" s="55"/>
      <c r="F94" s="35"/>
      <c r="G94" s="68"/>
      <c r="H94" s="35"/>
      <c r="I94" s="35"/>
      <c r="J94" s="68"/>
      <c r="K94" s="35"/>
      <c r="L94" s="35"/>
      <c r="M94" s="68"/>
      <c r="N94" s="35"/>
      <c r="O94" s="35"/>
      <c r="P94" s="68"/>
    </row>
    <row r="95" spans="1:16" ht="15" customHeight="1" x14ac:dyDescent="0.25">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490" priority="30" operator="notEqual">
      <formula>H8+K8+N8</formula>
    </cfRule>
  </conditionalFormatting>
  <conditionalFormatting sqref="D20:D30">
    <cfRule type="cellIs" dxfId="489" priority="29" operator="notEqual">
      <formula>H20+K20+N20</formula>
    </cfRule>
  </conditionalFormatting>
  <conditionalFormatting sqref="D32:D42">
    <cfRule type="cellIs" dxfId="488" priority="28" operator="notEqual">
      <formula>H32+K32+N32</formula>
    </cfRule>
  </conditionalFormatting>
  <conditionalFormatting sqref="D44:D54">
    <cfRule type="cellIs" dxfId="487" priority="27" operator="notEqual">
      <formula>H44+K44+N44</formula>
    </cfRule>
  </conditionalFormatting>
  <conditionalFormatting sqref="D56:D66">
    <cfRule type="cellIs" dxfId="486" priority="26" operator="notEqual">
      <formula>H56+K56+N56</formula>
    </cfRule>
  </conditionalFormatting>
  <conditionalFormatting sqref="D19">
    <cfRule type="cellIs" dxfId="485" priority="25" operator="notEqual">
      <formula>SUM(D8:D18)</formula>
    </cfRule>
  </conditionalFormatting>
  <conditionalFormatting sqref="D31">
    <cfRule type="cellIs" dxfId="484" priority="24" operator="notEqual">
      <formula>H31+K31+N31</formula>
    </cfRule>
  </conditionalFormatting>
  <conditionalFormatting sqref="D31">
    <cfRule type="cellIs" dxfId="483" priority="23" operator="notEqual">
      <formula>SUM(D20:D30)</formula>
    </cfRule>
  </conditionalFormatting>
  <conditionalFormatting sqref="D43">
    <cfRule type="cellIs" dxfId="482" priority="22" operator="notEqual">
      <formula>H43+K43+N43</formula>
    </cfRule>
  </conditionalFormatting>
  <conditionalFormatting sqref="D43">
    <cfRule type="cellIs" dxfId="481" priority="21" operator="notEqual">
      <formula>SUM(D32:D42)</formula>
    </cfRule>
  </conditionalFormatting>
  <conditionalFormatting sqref="D55">
    <cfRule type="cellIs" dxfId="480" priority="20" operator="notEqual">
      <formula>H55+K55+N55</formula>
    </cfRule>
  </conditionalFormatting>
  <conditionalFormatting sqref="D55">
    <cfRule type="cellIs" dxfId="479" priority="19" operator="notEqual">
      <formula>SUM(D44:D54)</formula>
    </cfRule>
  </conditionalFormatting>
  <conditionalFormatting sqref="D67">
    <cfRule type="cellIs" dxfId="478" priority="18" operator="notEqual">
      <formula>H67+K67+N67</formula>
    </cfRule>
  </conditionalFormatting>
  <conditionalFormatting sqref="D67">
    <cfRule type="cellIs" dxfId="477" priority="17" operator="notEqual">
      <formula>SUM(D56:D66)</formula>
    </cfRule>
  </conditionalFormatting>
  <conditionalFormatting sqref="H19">
    <cfRule type="cellIs" dxfId="476" priority="16" operator="notEqual">
      <formula>SUM(H8:H18)</formula>
    </cfRule>
  </conditionalFormatting>
  <conditionalFormatting sqref="K19">
    <cfRule type="cellIs" dxfId="475" priority="15" operator="notEqual">
      <formula>SUM(K8:K18)</formula>
    </cfRule>
  </conditionalFormatting>
  <conditionalFormatting sqref="N19">
    <cfRule type="cellIs" dxfId="474" priority="14" operator="notEqual">
      <formula>SUM(N8:N18)</formula>
    </cfRule>
  </conditionalFormatting>
  <conditionalFormatting sqref="H31">
    <cfRule type="cellIs" dxfId="473" priority="13" operator="notEqual">
      <formula>SUM(H20:H30)</formula>
    </cfRule>
  </conditionalFormatting>
  <conditionalFormatting sqref="K31">
    <cfRule type="cellIs" dxfId="472" priority="12" operator="notEqual">
      <formula>SUM(K20:K30)</formula>
    </cfRule>
  </conditionalFormatting>
  <conditionalFormatting sqref="N31">
    <cfRule type="cellIs" dxfId="471" priority="11" operator="notEqual">
      <formula>SUM(N20:N30)</formula>
    </cfRule>
  </conditionalFormatting>
  <conditionalFormatting sqref="H43">
    <cfRule type="cellIs" dxfId="470" priority="10" operator="notEqual">
      <formula>SUM(H32:H42)</formula>
    </cfRule>
  </conditionalFormatting>
  <conditionalFormatting sqref="K43">
    <cfRule type="cellIs" dxfId="469" priority="9" operator="notEqual">
      <formula>SUM(K32:K42)</formula>
    </cfRule>
  </conditionalFormatting>
  <conditionalFormatting sqref="N43">
    <cfRule type="cellIs" dxfId="468" priority="8" operator="notEqual">
      <formula>SUM(N32:N42)</formula>
    </cfRule>
  </conditionalFormatting>
  <conditionalFormatting sqref="H55">
    <cfRule type="cellIs" dxfId="467" priority="7" operator="notEqual">
      <formula>SUM(H44:H54)</formula>
    </cfRule>
  </conditionalFormatting>
  <conditionalFormatting sqref="K55">
    <cfRule type="cellIs" dxfId="466" priority="6" operator="notEqual">
      <formula>SUM(K44:K54)</formula>
    </cfRule>
  </conditionalFormatting>
  <conditionalFormatting sqref="N55">
    <cfRule type="cellIs" dxfId="465" priority="5" operator="notEqual">
      <formula>SUM(N44:N54)</formula>
    </cfRule>
  </conditionalFormatting>
  <conditionalFormatting sqref="H67">
    <cfRule type="cellIs" dxfId="464" priority="4" operator="notEqual">
      <formula>SUM(H56:H66)</formula>
    </cfRule>
  </conditionalFormatting>
  <conditionalFormatting sqref="K67">
    <cfRule type="cellIs" dxfId="463" priority="3" operator="notEqual">
      <formula>SUM(K56:K66)</formula>
    </cfRule>
  </conditionalFormatting>
  <conditionalFormatting sqref="N67">
    <cfRule type="cellIs" dxfId="462" priority="2" operator="notEqual">
      <formula>SUM(N56:N66)</formula>
    </cfRule>
  </conditionalFormatting>
  <conditionalFormatting sqref="D32:D43">
    <cfRule type="cellIs" dxfId="46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D8" sqref="D8"/>
    </sheetView>
  </sheetViews>
  <sheetFormatPr baseColWidth="10" defaultColWidth="10.5703125" defaultRowHeight="15" customHeight="1" x14ac:dyDescent="0.25"/>
  <cols>
    <col min="1" max="1" width="5" style="3" customWidth="1"/>
    <col min="2" max="2" width="14.7109375" style="1" customWidth="1"/>
    <col min="3" max="3" width="15.7109375" style="80" customWidth="1"/>
    <col min="4" max="4" width="16.42578125" style="36" customWidth="1"/>
    <col min="5" max="5" width="12.28515625" style="49" customWidth="1"/>
    <col min="6" max="6" width="16.42578125" style="36" customWidth="1"/>
    <col min="7" max="7" width="16.42578125" style="62" customWidth="1"/>
    <col min="8" max="9" width="16.42578125" style="36" customWidth="1"/>
    <col min="10" max="10" width="16.42578125" style="62" customWidth="1"/>
    <col min="11" max="12" width="16.42578125" style="36" customWidth="1"/>
    <col min="13" max="13" width="16.42578125" style="62" customWidth="1"/>
    <col min="14" max="15" width="16.42578125" style="36" customWidth="1"/>
    <col min="16" max="16" width="16.42578125" style="62" customWidth="1"/>
    <col min="17" max="28" width="16.42578125" style="1" customWidth="1"/>
    <col min="29" max="16384" width="10.5703125" style="1"/>
  </cols>
  <sheetData>
    <row r="1" spans="1:16" ht="15" customHeight="1" x14ac:dyDescent="0.25">
      <c r="B1" s="42"/>
    </row>
    <row r="2" spans="1:16" ht="24.6" customHeight="1" x14ac:dyDescent="0.25">
      <c r="A2" s="101" t="s">
        <v>64</v>
      </c>
      <c r="B2" s="101"/>
      <c r="C2" s="101"/>
      <c r="D2" s="101"/>
      <c r="E2" s="101"/>
      <c r="F2" s="101"/>
      <c r="G2" s="101"/>
      <c r="H2" s="101"/>
      <c r="I2" s="101"/>
      <c r="J2" s="101"/>
      <c r="K2" s="101"/>
      <c r="L2" s="101"/>
      <c r="M2" s="101"/>
      <c r="N2" s="101"/>
      <c r="O2" s="101"/>
      <c r="P2" s="101"/>
    </row>
    <row r="3" spans="1:16" s="21" customFormat="1" ht="15" customHeight="1" x14ac:dyDescent="0.25">
      <c r="A3" s="102" t="str">
        <f>+Notas!C6</f>
        <v>DICIEMBRE 2020 Y DICIEMBRE 2021</v>
      </c>
      <c r="B3" s="102"/>
      <c r="C3" s="102"/>
      <c r="D3" s="102"/>
      <c r="E3" s="102"/>
      <c r="F3" s="102"/>
      <c r="G3" s="102"/>
      <c r="H3" s="102"/>
      <c r="I3" s="102"/>
      <c r="J3" s="102"/>
      <c r="K3" s="102"/>
      <c r="L3" s="102"/>
      <c r="M3" s="102"/>
      <c r="N3" s="102"/>
      <c r="O3" s="102"/>
      <c r="P3" s="102"/>
    </row>
    <row r="4" spans="1:16" ht="15" customHeight="1" x14ac:dyDescent="0.25">
      <c r="A4" s="34"/>
      <c r="B4" s="34"/>
      <c r="C4" s="40"/>
      <c r="D4" s="57"/>
      <c r="E4" s="50"/>
      <c r="F4" s="57"/>
      <c r="G4" s="63"/>
      <c r="H4" s="57"/>
      <c r="I4" s="57"/>
      <c r="J4" s="63"/>
      <c r="K4" s="57"/>
      <c r="L4" s="57"/>
      <c r="M4" s="63"/>
      <c r="N4" s="57"/>
      <c r="O4" s="57"/>
      <c r="P4" s="63"/>
    </row>
    <row r="5" spans="1:16" ht="15" customHeight="1" x14ac:dyDescent="0.25">
      <c r="A5" s="20"/>
      <c r="B5" s="20"/>
      <c r="C5" s="20"/>
      <c r="D5" s="58"/>
      <c r="E5" s="51"/>
      <c r="F5" s="58"/>
      <c r="G5" s="64"/>
      <c r="H5" s="58"/>
      <c r="I5" s="58"/>
      <c r="J5" s="64"/>
      <c r="K5" s="58"/>
      <c r="L5" s="58"/>
      <c r="M5" s="64"/>
      <c r="N5" s="58"/>
      <c r="O5" s="58"/>
      <c r="P5" s="64"/>
    </row>
    <row r="6" spans="1:16" ht="21.6" customHeight="1" x14ac:dyDescent="0.25">
      <c r="A6" s="103" t="s">
        <v>5</v>
      </c>
      <c r="B6" s="103" t="s">
        <v>35</v>
      </c>
      <c r="C6" s="105" t="s">
        <v>36</v>
      </c>
      <c r="D6" s="107" t="s">
        <v>37</v>
      </c>
      <c r="E6" s="107"/>
      <c r="F6" s="107"/>
      <c r="G6" s="107"/>
      <c r="H6" s="108" t="s">
        <v>42</v>
      </c>
      <c r="I6" s="107"/>
      <c r="J6" s="109"/>
      <c r="K6" s="107" t="s">
        <v>43</v>
      </c>
      <c r="L6" s="107"/>
      <c r="M6" s="107"/>
      <c r="N6" s="108" t="s">
        <v>44</v>
      </c>
      <c r="O6" s="107"/>
      <c r="P6" s="109"/>
    </row>
    <row r="7" spans="1:16" s="2" customFormat="1" ht="40.799999999999997" x14ac:dyDescent="0.25">
      <c r="A7" s="104"/>
      <c r="B7" s="104"/>
      <c r="C7" s="106"/>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5">
      <c r="A8" s="110">
        <v>1</v>
      </c>
      <c r="B8" s="113" t="s">
        <v>45</v>
      </c>
      <c r="C8" s="84" t="s">
        <v>46</v>
      </c>
      <c r="D8" s="44">
        <v>3</v>
      </c>
      <c r="E8" s="53">
        <v>8.8234999999999994E-2</v>
      </c>
      <c r="F8" s="44">
        <v>74821.462337999998</v>
      </c>
      <c r="G8" s="66">
        <v>0</v>
      </c>
      <c r="H8" s="43">
        <v>0</v>
      </c>
      <c r="I8" s="44">
        <v>0</v>
      </c>
      <c r="J8" s="74">
        <v>0</v>
      </c>
      <c r="K8" s="44">
        <v>3</v>
      </c>
      <c r="L8" s="44">
        <v>74821.462337999998</v>
      </c>
      <c r="M8" s="66">
        <v>0</v>
      </c>
      <c r="N8" s="43">
        <v>0</v>
      </c>
      <c r="O8" s="44">
        <v>0</v>
      </c>
      <c r="P8" s="74">
        <v>0</v>
      </c>
    </row>
    <row r="9" spans="1:16" ht="15" customHeight="1" x14ac:dyDescent="0.25">
      <c r="A9" s="111"/>
      <c r="B9" s="114"/>
      <c r="C9" s="84" t="s">
        <v>47</v>
      </c>
      <c r="D9" s="44">
        <v>54</v>
      </c>
      <c r="E9" s="53">
        <v>0.15</v>
      </c>
      <c r="F9" s="44">
        <v>67325.392340000006</v>
      </c>
      <c r="G9" s="66">
        <v>9.2592999999999995E-2</v>
      </c>
      <c r="H9" s="43">
        <v>9</v>
      </c>
      <c r="I9" s="44">
        <v>78571.948285999999</v>
      </c>
      <c r="J9" s="74">
        <v>0.111111</v>
      </c>
      <c r="K9" s="44">
        <v>45</v>
      </c>
      <c r="L9" s="44">
        <v>65076.081149999998</v>
      </c>
      <c r="M9" s="66">
        <v>8.8888999999999996E-2</v>
      </c>
      <c r="N9" s="43">
        <v>0</v>
      </c>
      <c r="O9" s="44">
        <v>0</v>
      </c>
      <c r="P9" s="74">
        <v>0</v>
      </c>
    </row>
    <row r="10" spans="1:16" ht="15" customHeight="1" x14ac:dyDescent="0.25">
      <c r="A10" s="111"/>
      <c r="B10" s="114"/>
      <c r="C10" s="84" t="s">
        <v>48</v>
      </c>
      <c r="D10" s="44">
        <v>251</v>
      </c>
      <c r="E10" s="53">
        <v>0.10532900000000001</v>
      </c>
      <c r="F10" s="44">
        <v>90037.327294999996</v>
      </c>
      <c r="G10" s="66">
        <v>0.28685300000000002</v>
      </c>
      <c r="H10" s="43">
        <v>62</v>
      </c>
      <c r="I10" s="44">
        <v>105403.705734</v>
      </c>
      <c r="J10" s="74">
        <v>0.32258100000000001</v>
      </c>
      <c r="K10" s="44">
        <v>189</v>
      </c>
      <c r="L10" s="44">
        <v>84996.504738000003</v>
      </c>
      <c r="M10" s="66">
        <v>0.27513199999999999</v>
      </c>
      <c r="N10" s="43">
        <v>0</v>
      </c>
      <c r="O10" s="44">
        <v>0</v>
      </c>
      <c r="P10" s="74">
        <v>0</v>
      </c>
    </row>
    <row r="11" spans="1:16" ht="15" customHeight="1" x14ac:dyDescent="0.25">
      <c r="A11" s="111"/>
      <c r="B11" s="114"/>
      <c r="C11" s="84" t="s">
        <v>49</v>
      </c>
      <c r="D11" s="44">
        <v>314</v>
      </c>
      <c r="E11" s="53">
        <v>7.1249999999999994E-2</v>
      </c>
      <c r="F11" s="44">
        <v>109025.46833</v>
      </c>
      <c r="G11" s="66">
        <v>0.44267499999999999</v>
      </c>
      <c r="H11" s="43">
        <v>78</v>
      </c>
      <c r="I11" s="44">
        <v>124162.97988300001</v>
      </c>
      <c r="J11" s="74">
        <v>0.34615400000000002</v>
      </c>
      <c r="K11" s="44">
        <v>236</v>
      </c>
      <c r="L11" s="44">
        <v>104022.39247799999</v>
      </c>
      <c r="M11" s="66">
        <v>0.474576</v>
      </c>
      <c r="N11" s="43">
        <v>0</v>
      </c>
      <c r="O11" s="44">
        <v>0</v>
      </c>
      <c r="P11" s="74">
        <v>0</v>
      </c>
    </row>
    <row r="12" spans="1:16" ht="15" customHeight="1" x14ac:dyDescent="0.25">
      <c r="A12" s="111"/>
      <c r="B12" s="114"/>
      <c r="C12" s="84" t="s">
        <v>50</v>
      </c>
      <c r="D12" s="44">
        <v>286</v>
      </c>
      <c r="E12" s="53">
        <v>6.9553000000000004E-2</v>
      </c>
      <c r="F12" s="44">
        <v>123882.863218</v>
      </c>
      <c r="G12" s="66">
        <v>0.69580399999999998</v>
      </c>
      <c r="H12" s="43">
        <v>79</v>
      </c>
      <c r="I12" s="44">
        <v>140978.93365600001</v>
      </c>
      <c r="J12" s="74">
        <v>0.50632900000000003</v>
      </c>
      <c r="K12" s="44">
        <v>207</v>
      </c>
      <c r="L12" s="44">
        <v>117358.275949</v>
      </c>
      <c r="M12" s="66">
        <v>0.76811600000000002</v>
      </c>
      <c r="N12" s="43">
        <v>0</v>
      </c>
      <c r="O12" s="44">
        <v>0</v>
      </c>
      <c r="P12" s="74">
        <v>0</v>
      </c>
    </row>
    <row r="13" spans="1:16" ht="15" customHeight="1" x14ac:dyDescent="0.25">
      <c r="A13" s="111"/>
      <c r="B13" s="114"/>
      <c r="C13" s="84" t="s">
        <v>51</v>
      </c>
      <c r="D13" s="44">
        <v>195</v>
      </c>
      <c r="E13" s="53">
        <v>5.4961000000000003E-2</v>
      </c>
      <c r="F13" s="44">
        <v>125827.85688599999</v>
      </c>
      <c r="G13" s="66">
        <v>0.789744</v>
      </c>
      <c r="H13" s="43">
        <v>45</v>
      </c>
      <c r="I13" s="44">
        <v>143764.31748200001</v>
      </c>
      <c r="J13" s="74">
        <v>0.84444399999999997</v>
      </c>
      <c r="K13" s="44">
        <v>150</v>
      </c>
      <c r="L13" s="44">
        <v>120446.918707</v>
      </c>
      <c r="M13" s="66">
        <v>0.77333300000000005</v>
      </c>
      <c r="N13" s="43">
        <v>0</v>
      </c>
      <c r="O13" s="44">
        <v>0</v>
      </c>
      <c r="P13" s="74">
        <v>0</v>
      </c>
    </row>
    <row r="14" spans="1:16" s="3" customFormat="1" ht="15" customHeight="1" x14ac:dyDescent="0.25">
      <c r="A14" s="111"/>
      <c r="B14" s="114"/>
      <c r="C14" s="84" t="s">
        <v>52</v>
      </c>
      <c r="D14" s="35">
        <v>158</v>
      </c>
      <c r="E14" s="55">
        <v>5.3942999999999998E-2</v>
      </c>
      <c r="F14" s="35">
        <v>142313.04684900001</v>
      </c>
      <c r="G14" s="68">
        <v>1.0379750000000001</v>
      </c>
      <c r="H14" s="43">
        <v>28</v>
      </c>
      <c r="I14" s="44">
        <v>137147.32236200001</v>
      </c>
      <c r="J14" s="74">
        <v>0.64285700000000001</v>
      </c>
      <c r="K14" s="35">
        <v>130</v>
      </c>
      <c r="L14" s="35">
        <v>143425.66443100001</v>
      </c>
      <c r="M14" s="68">
        <v>1.1230770000000001</v>
      </c>
      <c r="N14" s="43">
        <v>0</v>
      </c>
      <c r="O14" s="44">
        <v>0</v>
      </c>
      <c r="P14" s="74">
        <v>0</v>
      </c>
    </row>
    <row r="15" spans="1:16" ht="15" customHeight="1" x14ac:dyDescent="0.25">
      <c r="A15" s="111"/>
      <c r="B15" s="114"/>
      <c r="C15" s="84" t="s">
        <v>53</v>
      </c>
      <c r="D15" s="44">
        <v>132</v>
      </c>
      <c r="E15" s="53">
        <v>5.5369000000000002E-2</v>
      </c>
      <c r="F15" s="44">
        <v>145356.75012800001</v>
      </c>
      <c r="G15" s="66">
        <v>0.81060600000000005</v>
      </c>
      <c r="H15" s="43">
        <v>29</v>
      </c>
      <c r="I15" s="44">
        <v>137549.25780699999</v>
      </c>
      <c r="J15" s="74">
        <v>0.55172399999999999</v>
      </c>
      <c r="K15" s="44">
        <v>103</v>
      </c>
      <c r="L15" s="44">
        <v>147554.97612100001</v>
      </c>
      <c r="M15" s="66">
        <v>0.88349500000000003</v>
      </c>
      <c r="N15" s="43">
        <v>0</v>
      </c>
      <c r="O15" s="44">
        <v>0</v>
      </c>
      <c r="P15" s="74">
        <v>0</v>
      </c>
    </row>
    <row r="16" spans="1:16" ht="15" customHeight="1" x14ac:dyDescent="0.25">
      <c r="A16" s="111"/>
      <c r="B16" s="114"/>
      <c r="C16" s="84" t="s">
        <v>54</v>
      </c>
      <c r="D16" s="44">
        <v>119</v>
      </c>
      <c r="E16" s="53">
        <v>6.1626E-2</v>
      </c>
      <c r="F16" s="44">
        <v>146806.803938</v>
      </c>
      <c r="G16" s="66">
        <v>0.68067200000000005</v>
      </c>
      <c r="H16" s="43">
        <v>29</v>
      </c>
      <c r="I16" s="44">
        <v>138824.76620899999</v>
      </c>
      <c r="J16" s="74">
        <v>0.24137900000000001</v>
      </c>
      <c r="K16" s="44">
        <v>90</v>
      </c>
      <c r="L16" s="44">
        <v>149378.79387299999</v>
      </c>
      <c r="M16" s="66">
        <v>0.82222200000000001</v>
      </c>
      <c r="N16" s="43">
        <v>0</v>
      </c>
      <c r="O16" s="44">
        <v>0</v>
      </c>
      <c r="P16" s="74">
        <v>0</v>
      </c>
    </row>
    <row r="17" spans="1:16" ht="15" customHeight="1" x14ac:dyDescent="0.25">
      <c r="A17" s="111"/>
      <c r="B17" s="114"/>
      <c r="C17" s="84" t="s">
        <v>55</v>
      </c>
      <c r="D17" s="44">
        <v>121</v>
      </c>
      <c r="E17" s="53">
        <v>8.7176000000000003E-2</v>
      </c>
      <c r="F17" s="44">
        <v>164192.659373</v>
      </c>
      <c r="G17" s="66">
        <v>0.80165299999999995</v>
      </c>
      <c r="H17" s="43">
        <v>28</v>
      </c>
      <c r="I17" s="44">
        <v>139433.88228699999</v>
      </c>
      <c r="J17" s="74">
        <v>0.14285700000000001</v>
      </c>
      <c r="K17" s="44">
        <v>93</v>
      </c>
      <c r="L17" s="44">
        <v>171646.91484000001</v>
      </c>
      <c r="M17" s="66">
        <v>1</v>
      </c>
      <c r="N17" s="43">
        <v>0</v>
      </c>
      <c r="O17" s="44">
        <v>0</v>
      </c>
      <c r="P17" s="74">
        <v>0</v>
      </c>
    </row>
    <row r="18" spans="1:16" s="3" customFormat="1" ht="15" customHeight="1" x14ac:dyDescent="0.25">
      <c r="A18" s="111"/>
      <c r="B18" s="114"/>
      <c r="C18" s="84" t="s">
        <v>56</v>
      </c>
      <c r="D18" s="35">
        <v>104</v>
      </c>
      <c r="E18" s="55">
        <v>7.8907000000000005E-2</v>
      </c>
      <c r="F18" s="35">
        <v>184566.66821199999</v>
      </c>
      <c r="G18" s="68">
        <v>0.730769</v>
      </c>
      <c r="H18" s="43">
        <v>22</v>
      </c>
      <c r="I18" s="44">
        <v>150605.803465</v>
      </c>
      <c r="J18" s="74">
        <v>0.227273</v>
      </c>
      <c r="K18" s="35">
        <v>82</v>
      </c>
      <c r="L18" s="35">
        <v>193678.11973000001</v>
      </c>
      <c r="M18" s="68">
        <v>0.86585400000000001</v>
      </c>
      <c r="N18" s="43">
        <v>0</v>
      </c>
      <c r="O18" s="44">
        <v>0</v>
      </c>
      <c r="P18" s="74">
        <v>0</v>
      </c>
    </row>
    <row r="19" spans="1:16" s="3" customFormat="1" ht="15" customHeight="1" x14ac:dyDescent="0.25">
      <c r="A19" s="112"/>
      <c r="B19" s="115"/>
      <c r="C19" s="85" t="s">
        <v>9</v>
      </c>
      <c r="D19" s="46">
        <v>1737</v>
      </c>
      <c r="E19" s="54">
        <v>7.0056999999999994E-2</v>
      </c>
      <c r="F19" s="46">
        <v>126001.807783</v>
      </c>
      <c r="G19" s="67">
        <v>0.62982199999999999</v>
      </c>
      <c r="H19" s="87">
        <v>409</v>
      </c>
      <c r="I19" s="46">
        <v>131066.18061</v>
      </c>
      <c r="J19" s="75">
        <v>0.43031799999999998</v>
      </c>
      <c r="K19" s="46">
        <v>1328</v>
      </c>
      <c r="L19" s="46">
        <v>124442.07247699999</v>
      </c>
      <c r="M19" s="67">
        <v>0.69126500000000002</v>
      </c>
      <c r="N19" s="87">
        <v>0</v>
      </c>
      <c r="O19" s="46">
        <v>0</v>
      </c>
      <c r="P19" s="75">
        <v>0</v>
      </c>
    </row>
    <row r="20" spans="1:16" ht="15" customHeight="1" x14ac:dyDescent="0.25">
      <c r="A20" s="110">
        <v>2</v>
      </c>
      <c r="B20" s="113" t="s">
        <v>57</v>
      </c>
      <c r="C20" s="84" t="s">
        <v>46</v>
      </c>
      <c r="D20" s="44">
        <v>12</v>
      </c>
      <c r="E20" s="53">
        <v>0.352941</v>
      </c>
      <c r="F20" s="44">
        <v>58018.083333000002</v>
      </c>
      <c r="G20" s="66">
        <v>0</v>
      </c>
      <c r="H20" s="43">
        <v>2</v>
      </c>
      <c r="I20" s="44">
        <v>32138.5</v>
      </c>
      <c r="J20" s="74">
        <v>0</v>
      </c>
      <c r="K20" s="44">
        <v>10</v>
      </c>
      <c r="L20" s="44">
        <v>63194</v>
      </c>
      <c r="M20" s="66">
        <v>0</v>
      </c>
      <c r="N20" s="43">
        <v>0</v>
      </c>
      <c r="O20" s="44">
        <v>0</v>
      </c>
      <c r="P20" s="74">
        <v>0</v>
      </c>
    </row>
    <row r="21" spans="1:16" ht="15" customHeight="1" x14ac:dyDescent="0.25">
      <c r="A21" s="111"/>
      <c r="B21" s="114"/>
      <c r="C21" s="84" t="s">
        <v>47</v>
      </c>
      <c r="D21" s="44">
        <v>163</v>
      </c>
      <c r="E21" s="53">
        <v>0.45277800000000001</v>
      </c>
      <c r="F21" s="44">
        <v>75765.883436000004</v>
      </c>
      <c r="G21" s="66">
        <v>0.104294</v>
      </c>
      <c r="H21" s="43">
        <v>38</v>
      </c>
      <c r="I21" s="44">
        <v>76846.578947000002</v>
      </c>
      <c r="J21" s="74">
        <v>7.8947000000000003E-2</v>
      </c>
      <c r="K21" s="44">
        <v>125</v>
      </c>
      <c r="L21" s="44">
        <v>75437.351999999999</v>
      </c>
      <c r="M21" s="66">
        <v>0.112</v>
      </c>
      <c r="N21" s="43">
        <v>0</v>
      </c>
      <c r="O21" s="44">
        <v>0</v>
      </c>
      <c r="P21" s="74">
        <v>0</v>
      </c>
    </row>
    <row r="22" spans="1:16" ht="15" customHeight="1" x14ac:dyDescent="0.25">
      <c r="A22" s="111"/>
      <c r="B22" s="114"/>
      <c r="C22" s="84" t="s">
        <v>48</v>
      </c>
      <c r="D22" s="44">
        <v>637</v>
      </c>
      <c r="E22" s="53">
        <v>0.26730999999999999</v>
      </c>
      <c r="F22" s="44">
        <v>92893.091052000003</v>
      </c>
      <c r="G22" s="66">
        <v>0.169545</v>
      </c>
      <c r="H22" s="43">
        <v>232</v>
      </c>
      <c r="I22" s="44">
        <v>95572.905171999999</v>
      </c>
      <c r="J22" s="74">
        <v>0.181034</v>
      </c>
      <c r="K22" s="44">
        <v>405</v>
      </c>
      <c r="L22" s="44">
        <v>91357.987653999997</v>
      </c>
      <c r="M22" s="66">
        <v>0.162963</v>
      </c>
      <c r="N22" s="43">
        <v>0</v>
      </c>
      <c r="O22" s="44">
        <v>0</v>
      </c>
      <c r="P22" s="74">
        <v>0</v>
      </c>
    </row>
    <row r="23" spans="1:16" ht="15" customHeight="1" x14ac:dyDescent="0.25">
      <c r="A23" s="111"/>
      <c r="B23" s="114"/>
      <c r="C23" s="84" t="s">
        <v>49</v>
      </c>
      <c r="D23" s="44">
        <v>550</v>
      </c>
      <c r="E23" s="53">
        <v>0.124801</v>
      </c>
      <c r="F23" s="44">
        <v>101868.66</v>
      </c>
      <c r="G23" s="66">
        <v>0.32545499999999999</v>
      </c>
      <c r="H23" s="43">
        <v>208</v>
      </c>
      <c r="I23" s="44">
        <v>102118.331731</v>
      </c>
      <c r="J23" s="74">
        <v>0.29807699999999998</v>
      </c>
      <c r="K23" s="44">
        <v>342</v>
      </c>
      <c r="L23" s="44">
        <v>101716.812865</v>
      </c>
      <c r="M23" s="66">
        <v>0.34210499999999999</v>
      </c>
      <c r="N23" s="43">
        <v>0</v>
      </c>
      <c r="O23" s="44">
        <v>0</v>
      </c>
      <c r="P23" s="74">
        <v>0</v>
      </c>
    </row>
    <row r="24" spans="1:16" ht="15" customHeight="1" x14ac:dyDescent="0.25">
      <c r="A24" s="111"/>
      <c r="B24" s="114"/>
      <c r="C24" s="84" t="s">
        <v>50</v>
      </c>
      <c r="D24" s="44">
        <v>310</v>
      </c>
      <c r="E24" s="53">
        <v>7.5388999999999998E-2</v>
      </c>
      <c r="F24" s="44">
        <v>115569.43871</v>
      </c>
      <c r="G24" s="66">
        <v>0.50967700000000005</v>
      </c>
      <c r="H24" s="43">
        <v>112</v>
      </c>
      <c r="I24" s="44">
        <v>118724.982143</v>
      </c>
      <c r="J24" s="74">
        <v>0.51785700000000001</v>
      </c>
      <c r="K24" s="44">
        <v>198</v>
      </c>
      <c r="L24" s="44">
        <v>113784.48484799999</v>
      </c>
      <c r="M24" s="66">
        <v>0.50505100000000003</v>
      </c>
      <c r="N24" s="43">
        <v>0</v>
      </c>
      <c r="O24" s="44">
        <v>0</v>
      </c>
      <c r="P24" s="74">
        <v>0</v>
      </c>
    </row>
    <row r="25" spans="1:16" ht="15" customHeight="1" x14ac:dyDescent="0.25">
      <c r="A25" s="111"/>
      <c r="B25" s="114"/>
      <c r="C25" s="84" t="s">
        <v>51</v>
      </c>
      <c r="D25" s="44">
        <v>232</v>
      </c>
      <c r="E25" s="53">
        <v>6.5389000000000003E-2</v>
      </c>
      <c r="F25" s="44">
        <v>125486.56034500001</v>
      </c>
      <c r="G25" s="66">
        <v>0.56896599999999997</v>
      </c>
      <c r="H25" s="43">
        <v>81</v>
      </c>
      <c r="I25" s="44">
        <v>125936.87654300001</v>
      </c>
      <c r="J25" s="74">
        <v>0.54320999999999997</v>
      </c>
      <c r="K25" s="44">
        <v>151</v>
      </c>
      <c r="L25" s="44">
        <v>125245</v>
      </c>
      <c r="M25" s="66">
        <v>0.58278099999999999</v>
      </c>
      <c r="N25" s="43">
        <v>0</v>
      </c>
      <c r="O25" s="44">
        <v>0</v>
      </c>
      <c r="P25" s="74">
        <v>0</v>
      </c>
    </row>
    <row r="26" spans="1:16" s="3" customFormat="1" ht="15" customHeight="1" x14ac:dyDescent="0.25">
      <c r="A26" s="111"/>
      <c r="B26" s="114"/>
      <c r="C26" s="84" t="s">
        <v>52</v>
      </c>
      <c r="D26" s="35">
        <v>143</v>
      </c>
      <c r="E26" s="55">
        <v>4.8821999999999997E-2</v>
      </c>
      <c r="F26" s="35">
        <v>122452.05594400001</v>
      </c>
      <c r="G26" s="68">
        <v>0.48951</v>
      </c>
      <c r="H26" s="43">
        <v>39</v>
      </c>
      <c r="I26" s="44">
        <v>129498.74359</v>
      </c>
      <c r="J26" s="74">
        <v>0.69230800000000003</v>
      </c>
      <c r="K26" s="35">
        <v>104</v>
      </c>
      <c r="L26" s="35">
        <v>119809.548077</v>
      </c>
      <c r="M26" s="68">
        <v>0.413462</v>
      </c>
      <c r="N26" s="43">
        <v>0</v>
      </c>
      <c r="O26" s="44">
        <v>0</v>
      </c>
      <c r="P26" s="74">
        <v>0</v>
      </c>
    </row>
    <row r="27" spans="1:16" ht="15" customHeight="1" x14ac:dyDescent="0.25">
      <c r="A27" s="111"/>
      <c r="B27" s="114"/>
      <c r="C27" s="84" t="s">
        <v>53</v>
      </c>
      <c r="D27" s="44">
        <v>109</v>
      </c>
      <c r="E27" s="53">
        <v>4.5720999999999998E-2</v>
      </c>
      <c r="F27" s="44">
        <v>127953.55045900001</v>
      </c>
      <c r="G27" s="66">
        <v>0.577982</v>
      </c>
      <c r="H27" s="43">
        <v>38</v>
      </c>
      <c r="I27" s="44">
        <v>118942.36842100001</v>
      </c>
      <c r="J27" s="74">
        <v>0.42105300000000001</v>
      </c>
      <c r="K27" s="44">
        <v>71</v>
      </c>
      <c r="L27" s="44">
        <v>132776.43661999999</v>
      </c>
      <c r="M27" s="66">
        <v>0.661972</v>
      </c>
      <c r="N27" s="43">
        <v>0</v>
      </c>
      <c r="O27" s="44">
        <v>0</v>
      </c>
      <c r="P27" s="74">
        <v>0</v>
      </c>
    </row>
    <row r="28" spans="1:16" ht="15" customHeight="1" x14ac:dyDescent="0.25">
      <c r="A28" s="111"/>
      <c r="B28" s="114"/>
      <c r="C28" s="84" t="s">
        <v>54</v>
      </c>
      <c r="D28" s="44">
        <v>50</v>
      </c>
      <c r="E28" s="53">
        <v>2.5892999999999999E-2</v>
      </c>
      <c r="F28" s="44">
        <v>143795.79999999999</v>
      </c>
      <c r="G28" s="66">
        <v>0.44</v>
      </c>
      <c r="H28" s="43">
        <v>13</v>
      </c>
      <c r="I28" s="44">
        <v>133508.23076899999</v>
      </c>
      <c r="J28" s="74">
        <v>0.230769</v>
      </c>
      <c r="K28" s="44">
        <v>37</v>
      </c>
      <c r="L28" s="44">
        <v>147410.35135099999</v>
      </c>
      <c r="M28" s="66">
        <v>0.51351400000000003</v>
      </c>
      <c r="N28" s="43">
        <v>0</v>
      </c>
      <c r="O28" s="44">
        <v>0</v>
      </c>
      <c r="P28" s="74">
        <v>0</v>
      </c>
    </row>
    <row r="29" spans="1:16" ht="15" customHeight="1" x14ac:dyDescent="0.25">
      <c r="A29" s="111"/>
      <c r="B29" s="114"/>
      <c r="C29" s="84" t="s">
        <v>55</v>
      </c>
      <c r="D29" s="44">
        <v>29</v>
      </c>
      <c r="E29" s="53">
        <v>2.0892999999999998E-2</v>
      </c>
      <c r="F29" s="44">
        <v>155238.93103400001</v>
      </c>
      <c r="G29" s="66">
        <v>0.58620700000000003</v>
      </c>
      <c r="H29" s="43">
        <v>12</v>
      </c>
      <c r="I29" s="44">
        <v>114819.083333</v>
      </c>
      <c r="J29" s="74">
        <v>0</v>
      </c>
      <c r="K29" s="44">
        <v>17</v>
      </c>
      <c r="L29" s="44">
        <v>183770.588235</v>
      </c>
      <c r="M29" s="66">
        <v>1</v>
      </c>
      <c r="N29" s="43">
        <v>0</v>
      </c>
      <c r="O29" s="44">
        <v>0</v>
      </c>
      <c r="P29" s="74">
        <v>0</v>
      </c>
    </row>
    <row r="30" spans="1:16" s="3" customFormat="1" ht="15" customHeight="1" x14ac:dyDescent="0.25">
      <c r="A30" s="111"/>
      <c r="B30" s="114"/>
      <c r="C30" s="84" t="s">
        <v>56</v>
      </c>
      <c r="D30" s="35">
        <v>11</v>
      </c>
      <c r="E30" s="55">
        <v>8.3459999999999993E-3</v>
      </c>
      <c r="F30" s="35">
        <v>171453.09090899999</v>
      </c>
      <c r="G30" s="68">
        <v>0.18181800000000001</v>
      </c>
      <c r="H30" s="43">
        <v>5</v>
      </c>
      <c r="I30" s="44">
        <v>176580.2</v>
      </c>
      <c r="J30" s="74">
        <v>0</v>
      </c>
      <c r="K30" s="35">
        <v>6</v>
      </c>
      <c r="L30" s="35">
        <v>167180.5</v>
      </c>
      <c r="M30" s="68">
        <v>0.33333299999999999</v>
      </c>
      <c r="N30" s="43">
        <v>0</v>
      </c>
      <c r="O30" s="44">
        <v>0</v>
      </c>
      <c r="P30" s="74">
        <v>0</v>
      </c>
    </row>
    <row r="31" spans="1:16" s="3" customFormat="1" ht="15" customHeight="1" x14ac:dyDescent="0.25">
      <c r="A31" s="112"/>
      <c r="B31" s="115"/>
      <c r="C31" s="85" t="s">
        <v>9</v>
      </c>
      <c r="D31" s="46">
        <v>2246</v>
      </c>
      <c r="E31" s="54">
        <v>9.0586E-2</v>
      </c>
      <c r="F31" s="46">
        <v>106064.741763</v>
      </c>
      <c r="G31" s="67">
        <v>0.34194099999999999</v>
      </c>
      <c r="H31" s="87">
        <v>780</v>
      </c>
      <c r="I31" s="46">
        <v>107003.40641</v>
      </c>
      <c r="J31" s="75">
        <v>0.32692300000000002</v>
      </c>
      <c r="K31" s="46">
        <v>1466</v>
      </c>
      <c r="L31" s="46">
        <v>105565.315825</v>
      </c>
      <c r="M31" s="67">
        <v>0.34993200000000002</v>
      </c>
      <c r="N31" s="87">
        <v>0</v>
      </c>
      <c r="O31" s="46">
        <v>0</v>
      </c>
      <c r="P31" s="75">
        <v>0</v>
      </c>
    </row>
    <row r="32" spans="1:16" ht="15" customHeight="1" x14ac:dyDescent="0.25">
      <c r="A32" s="110">
        <v>3</v>
      </c>
      <c r="B32" s="113" t="s">
        <v>58</v>
      </c>
      <c r="C32" s="84" t="s">
        <v>46</v>
      </c>
      <c r="D32" s="44">
        <v>9</v>
      </c>
      <c r="E32" s="44">
        <v>0</v>
      </c>
      <c r="F32" s="44">
        <v>-16803.379004999999</v>
      </c>
      <c r="G32" s="66">
        <v>0</v>
      </c>
      <c r="H32" s="43">
        <v>2</v>
      </c>
      <c r="I32" s="44">
        <v>32138.5</v>
      </c>
      <c r="J32" s="74">
        <v>0</v>
      </c>
      <c r="K32" s="44">
        <v>7</v>
      </c>
      <c r="L32" s="44">
        <v>-11627.462337999999</v>
      </c>
      <c r="M32" s="66">
        <v>0</v>
      </c>
      <c r="N32" s="43">
        <v>0</v>
      </c>
      <c r="O32" s="44">
        <v>0</v>
      </c>
      <c r="P32" s="74">
        <v>0</v>
      </c>
    </row>
    <row r="33" spans="1:16" ht="15" customHeight="1" x14ac:dyDescent="0.25">
      <c r="A33" s="111"/>
      <c r="B33" s="114"/>
      <c r="C33" s="84" t="s">
        <v>47</v>
      </c>
      <c r="D33" s="44">
        <v>109</v>
      </c>
      <c r="E33" s="44">
        <v>0</v>
      </c>
      <c r="F33" s="44">
        <v>8440.4910959999997</v>
      </c>
      <c r="G33" s="66">
        <v>1.1702000000000001E-2</v>
      </c>
      <c r="H33" s="43">
        <v>29</v>
      </c>
      <c r="I33" s="44">
        <v>-1725.369338</v>
      </c>
      <c r="J33" s="74">
        <v>-3.2163999999999998E-2</v>
      </c>
      <c r="K33" s="44">
        <v>80</v>
      </c>
      <c r="L33" s="44">
        <v>10361.270850000001</v>
      </c>
      <c r="M33" s="66">
        <v>2.3111E-2</v>
      </c>
      <c r="N33" s="43">
        <v>0</v>
      </c>
      <c r="O33" s="44">
        <v>0</v>
      </c>
      <c r="P33" s="74">
        <v>0</v>
      </c>
    </row>
    <row r="34" spans="1:16" ht="15" customHeight="1" x14ac:dyDescent="0.25">
      <c r="A34" s="111"/>
      <c r="B34" s="114"/>
      <c r="C34" s="84" t="s">
        <v>48</v>
      </c>
      <c r="D34" s="44">
        <v>386</v>
      </c>
      <c r="E34" s="44">
        <v>0</v>
      </c>
      <c r="F34" s="44">
        <v>2855.7637570000002</v>
      </c>
      <c r="G34" s="66">
        <v>-0.117308</v>
      </c>
      <c r="H34" s="43">
        <v>170</v>
      </c>
      <c r="I34" s="44">
        <v>-9830.800561</v>
      </c>
      <c r="J34" s="74">
        <v>-0.14154600000000001</v>
      </c>
      <c r="K34" s="44">
        <v>216</v>
      </c>
      <c r="L34" s="44">
        <v>6361.4829170000003</v>
      </c>
      <c r="M34" s="66">
        <v>-0.112169</v>
      </c>
      <c r="N34" s="43">
        <v>0</v>
      </c>
      <c r="O34" s="44">
        <v>0</v>
      </c>
      <c r="P34" s="74">
        <v>0</v>
      </c>
    </row>
    <row r="35" spans="1:16" ht="15" customHeight="1" x14ac:dyDescent="0.25">
      <c r="A35" s="111"/>
      <c r="B35" s="114"/>
      <c r="C35" s="84" t="s">
        <v>49</v>
      </c>
      <c r="D35" s="44">
        <v>236</v>
      </c>
      <c r="E35" s="44">
        <v>0</v>
      </c>
      <c r="F35" s="44">
        <v>-7156.8083299999998</v>
      </c>
      <c r="G35" s="66">
        <v>-0.11722100000000001</v>
      </c>
      <c r="H35" s="43">
        <v>130</v>
      </c>
      <c r="I35" s="44">
        <v>-22044.648152000002</v>
      </c>
      <c r="J35" s="74">
        <v>-4.8077000000000002E-2</v>
      </c>
      <c r="K35" s="44">
        <v>106</v>
      </c>
      <c r="L35" s="44">
        <v>-2305.579612</v>
      </c>
      <c r="M35" s="66">
        <v>-0.13247100000000001</v>
      </c>
      <c r="N35" s="43">
        <v>0</v>
      </c>
      <c r="O35" s="44">
        <v>0</v>
      </c>
      <c r="P35" s="74">
        <v>0</v>
      </c>
    </row>
    <row r="36" spans="1:16" ht="15" customHeight="1" x14ac:dyDescent="0.25">
      <c r="A36" s="111"/>
      <c r="B36" s="114"/>
      <c r="C36" s="84" t="s">
        <v>50</v>
      </c>
      <c r="D36" s="44">
        <v>24</v>
      </c>
      <c r="E36" s="44">
        <v>0</v>
      </c>
      <c r="F36" s="44">
        <v>-8313.4245080000001</v>
      </c>
      <c r="G36" s="66">
        <v>-0.18612699999999999</v>
      </c>
      <c r="H36" s="43">
        <v>33</v>
      </c>
      <c r="I36" s="44">
        <v>-22253.951514</v>
      </c>
      <c r="J36" s="74">
        <v>1.1528E-2</v>
      </c>
      <c r="K36" s="44">
        <v>-9</v>
      </c>
      <c r="L36" s="44">
        <v>-3573.7910999999999</v>
      </c>
      <c r="M36" s="66">
        <v>-0.26306499999999999</v>
      </c>
      <c r="N36" s="43">
        <v>0</v>
      </c>
      <c r="O36" s="44">
        <v>0</v>
      </c>
      <c r="P36" s="74">
        <v>0</v>
      </c>
    </row>
    <row r="37" spans="1:16" ht="15" customHeight="1" x14ac:dyDescent="0.25">
      <c r="A37" s="111"/>
      <c r="B37" s="114"/>
      <c r="C37" s="84" t="s">
        <v>51</v>
      </c>
      <c r="D37" s="44">
        <v>37</v>
      </c>
      <c r="E37" s="44">
        <v>0</v>
      </c>
      <c r="F37" s="44">
        <v>-341.29654099999999</v>
      </c>
      <c r="G37" s="66">
        <v>-0.220778</v>
      </c>
      <c r="H37" s="43">
        <v>36</v>
      </c>
      <c r="I37" s="44">
        <v>-17827.440939</v>
      </c>
      <c r="J37" s="74">
        <v>-0.30123499999999998</v>
      </c>
      <c r="K37" s="44">
        <v>1</v>
      </c>
      <c r="L37" s="44">
        <v>4798.0812930000002</v>
      </c>
      <c r="M37" s="66">
        <v>-0.190552</v>
      </c>
      <c r="N37" s="43">
        <v>0</v>
      </c>
      <c r="O37" s="44">
        <v>0</v>
      </c>
      <c r="P37" s="74">
        <v>0</v>
      </c>
    </row>
    <row r="38" spans="1:16" s="3" customFormat="1" ht="15" customHeight="1" x14ac:dyDescent="0.25">
      <c r="A38" s="111"/>
      <c r="B38" s="114"/>
      <c r="C38" s="84" t="s">
        <v>52</v>
      </c>
      <c r="D38" s="35">
        <v>-15</v>
      </c>
      <c r="E38" s="35">
        <v>0</v>
      </c>
      <c r="F38" s="35">
        <v>-19860.990904999999</v>
      </c>
      <c r="G38" s="68">
        <v>-0.54846399999999995</v>
      </c>
      <c r="H38" s="43">
        <v>11</v>
      </c>
      <c r="I38" s="44">
        <v>-7648.5787719999998</v>
      </c>
      <c r="J38" s="74">
        <v>4.9451000000000002E-2</v>
      </c>
      <c r="K38" s="35">
        <v>-26</v>
      </c>
      <c r="L38" s="35">
        <v>-23616.116354000002</v>
      </c>
      <c r="M38" s="68">
        <v>-0.709615</v>
      </c>
      <c r="N38" s="43">
        <v>0</v>
      </c>
      <c r="O38" s="44">
        <v>0</v>
      </c>
      <c r="P38" s="74">
        <v>0</v>
      </c>
    </row>
    <row r="39" spans="1:16" ht="15" customHeight="1" x14ac:dyDescent="0.25">
      <c r="A39" s="111"/>
      <c r="B39" s="114"/>
      <c r="C39" s="84" t="s">
        <v>53</v>
      </c>
      <c r="D39" s="44">
        <v>-23</v>
      </c>
      <c r="E39" s="44">
        <v>0</v>
      </c>
      <c r="F39" s="44">
        <v>-17403.199669000001</v>
      </c>
      <c r="G39" s="66">
        <v>-0.232624</v>
      </c>
      <c r="H39" s="43">
        <v>9</v>
      </c>
      <c r="I39" s="44">
        <v>-18606.889385999999</v>
      </c>
      <c r="J39" s="74">
        <v>-0.13067200000000001</v>
      </c>
      <c r="K39" s="44">
        <v>-32</v>
      </c>
      <c r="L39" s="44">
        <v>-14778.539500999999</v>
      </c>
      <c r="M39" s="66">
        <v>-0.221523</v>
      </c>
      <c r="N39" s="43">
        <v>0</v>
      </c>
      <c r="O39" s="44">
        <v>0</v>
      </c>
      <c r="P39" s="74">
        <v>0</v>
      </c>
    </row>
    <row r="40" spans="1:16" ht="15" customHeight="1" x14ac:dyDescent="0.25">
      <c r="A40" s="111"/>
      <c r="B40" s="114"/>
      <c r="C40" s="84" t="s">
        <v>54</v>
      </c>
      <c r="D40" s="44">
        <v>-69</v>
      </c>
      <c r="E40" s="44">
        <v>0</v>
      </c>
      <c r="F40" s="44">
        <v>-3011.0039379999998</v>
      </c>
      <c r="G40" s="66">
        <v>-0.240672</v>
      </c>
      <c r="H40" s="43">
        <v>-16</v>
      </c>
      <c r="I40" s="44">
        <v>-5316.5354399999997</v>
      </c>
      <c r="J40" s="74">
        <v>-1.061E-2</v>
      </c>
      <c r="K40" s="44">
        <v>-53</v>
      </c>
      <c r="L40" s="44">
        <v>-1968.4425220000001</v>
      </c>
      <c r="M40" s="66">
        <v>-0.30870900000000001</v>
      </c>
      <c r="N40" s="43">
        <v>0</v>
      </c>
      <c r="O40" s="44">
        <v>0</v>
      </c>
      <c r="P40" s="74">
        <v>0</v>
      </c>
    </row>
    <row r="41" spans="1:16" ht="15" customHeight="1" x14ac:dyDescent="0.25">
      <c r="A41" s="111"/>
      <c r="B41" s="114"/>
      <c r="C41" s="84" t="s">
        <v>55</v>
      </c>
      <c r="D41" s="44">
        <v>-92</v>
      </c>
      <c r="E41" s="44">
        <v>0</v>
      </c>
      <c r="F41" s="44">
        <v>-8953.7283389999993</v>
      </c>
      <c r="G41" s="66">
        <v>-0.215446</v>
      </c>
      <c r="H41" s="43">
        <v>-16</v>
      </c>
      <c r="I41" s="44">
        <v>-24614.798954000002</v>
      </c>
      <c r="J41" s="74">
        <v>-0.14285700000000001</v>
      </c>
      <c r="K41" s="44">
        <v>-76</v>
      </c>
      <c r="L41" s="44">
        <v>12123.673395</v>
      </c>
      <c r="M41" s="66">
        <v>0</v>
      </c>
      <c r="N41" s="43">
        <v>0</v>
      </c>
      <c r="O41" s="44">
        <v>0</v>
      </c>
      <c r="P41" s="74">
        <v>0</v>
      </c>
    </row>
    <row r="42" spans="1:16" s="3" customFormat="1" ht="15" customHeight="1" x14ac:dyDescent="0.25">
      <c r="A42" s="111"/>
      <c r="B42" s="114"/>
      <c r="C42" s="84" t="s">
        <v>56</v>
      </c>
      <c r="D42" s="35">
        <v>-93</v>
      </c>
      <c r="E42" s="35">
        <v>0</v>
      </c>
      <c r="F42" s="35">
        <v>-13113.577303</v>
      </c>
      <c r="G42" s="68">
        <v>-0.54895099999999997</v>
      </c>
      <c r="H42" s="43">
        <v>-17</v>
      </c>
      <c r="I42" s="44">
        <v>25974.396535</v>
      </c>
      <c r="J42" s="74">
        <v>-0.227273</v>
      </c>
      <c r="K42" s="35">
        <v>-76</v>
      </c>
      <c r="L42" s="35">
        <v>-26497.619729999999</v>
      </c>
      <c r="M42" s="68">
        <v>-0.53251999999999999</v>
      </c>
      <c r="N42" s="43">
        <v>0</v>
      </c>
      <c r="O42" s="44">
        <v>0</v>
      </c>
      <c r="P42" s="74">
        <v>0</v>
      </c>
    </row>
    <row r="43" spans="1:16" s="3" customFormat="1" ht="15" customHeight="1" x14ac:dyDescent="0.25">
      <c r="A43" s="112"/>
      <c r="B43" s="115"/>
      <c r="C43" s="85" t="s">
        <v>9</v>
      </c>
      <c r="D43" s="46">
        <v>509</v>
      </c>
      <c r="E43" s="46">
        <v>0</v>
      </c>
      <c r="F43" s="46">
        <v>-19937.066019999998</v>
      </c>
      <c r="G43" s="67">
        <v>-0.28788000000000002</v>
      </c>
      <c r="H43" s="87">
        <v>371</v>
      </c>
      <c r="I43" s="46">
        <v>-24062.774198999999</v>
      </c>
      <c r="J43" s="75">
        <v>-0.103395</v>
      </c>
      <c r="K43" s="46">
        <v>138</v>
      </c>
      <c r="L43" s="46">
        <v>-18876.756652</v>
      </c>
      <c r="M43" s="67">
        <v>-0.341333</v>
      </c>
      <c r="N43" s="87">
        <v>0</v>
      </c>
      <c r="O43" s="46">
        <v>0</v>
      </c>
      <c r="P43" s="75">
        <v>0</v>
      </c>
    </row>
    <row r="44" spans="1:16" ht="15" customHeight="1" x14ac:dyDescent="0.25">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5">
      <c r="A45" s="111"/>
      <c r="B45" s="114"/>
      <c r="C45" s="84" t="s">
        <v>47</v>
      </c>
      <c r="D45" s="44">
        <v>17</v>
      </c>
      <c r="E45" s="53">
        <v>4.7222E-2</v>
      </c>
      <c r="F45" s="44">
        <v>79167.176470999999</v>
      </c>
      <c r="G45" s="66">
        <v>0.117647</v>
      </c>
      <c r="H45" s="43">
        <v>5</v>
      </c>
      <c r="I45" s="44">
        <v>86043.8</v>
      </c>
      <c r="J45" s="74">
        <v>0</v>
      </c>
      <c r="K45" s="44">
        <v>12</v>
      </c>
      <c r="L45" s="44">
        <v>76301.916666999998</v>
      </c>
      <c r="M45" s="66">
        <v>0.16666700000000001</v>
      </c>
      <c r="N45" s="43">
        <v>0</v>
      </c>
      <c r="O45" s="44">
        <v>0</v>
      </c>
      <c r="P45" s="74">
        <v>0</v>
      </c>
    </row>
    <row r="46" spans="1:16" ht="15" customHeight="1" x14ac:dyDescent="0.25">
      <c r="A46" s="111"/>
      <c r="B46" s="114"/>
      <c r="C46" s="84" t="s">
        <v>48</v>
      </c>
      <c r="D46" s="44">
        <v>203</v>
      </c>
      <c r="E46" s="53">
        <v>8.5186999999999999E-2</v>
      </c>
      <c r="F46" s="44">
        <v>100146.837438</v>
      </c>
      <c r="G46" s="66">
        <v>0.29556700000000002</v>
      </c>
      <c r="H46" s="43">
        <v>56</v>
      </c>
      <c r="I46" s="44">
        <v>106478.196429</v>
      </c>
      <c r="J46" s="74">
        <v>0.26785700000000001</v>
      </c>
      <c r="K46" s="44">
        <v>147</v>
      </c>
      <c r="L46" s="44">
        <v>97734.891155999998</v>
      </c>
      <c r="M46" s="66">
        <v>0.30612200000000001</v>
      </c>
      <c r="N46" s="43">
        <v>0</v>
      </c>
      <c r="O46" s="44">
        <v>0</v>
      </c>
      <c r="P46" s="74">
        <v>0</v>
      </c>
    </row>
    <row r="47" spans="1:16" ht="15" customHeight="1" x14ac:dyDescent="0.25">
      <c r="A47" s="111"/>
      <c r="B47" s="114"/>
      <c r="C47" s="84" t="s">
        <v>49</v>
      </c>
      <c r="D47" s="44">
        <v>457</v>
      </c>
      <c r="E47" s="53">
        <v>0.103699</v>
      </c>
      <c r="F47" s="44">
        <v>122506.866521</v>
      </c>
      <c r="G47" s="66">
        <v>0.64332599999999995</v>
      </c>
      <c r="H47" s="43">
        <v>126</v>
      </c>
      <c r="I47" s="44">
        <v>126280.920635</v>
      </c>
      <c r="J47" s="74">
        <v>0.51587300000000003</v>
      </c>
      <c r="K47" s="44">
        <v>331</v>
      </c>
      <c r="L47" s="44">
        <v>121070.217523</v>
      </c>
      <c r="M47" s="66">
        <v>0.69184299999999999</v>
      </c>
      <c r="N47" s="43">
        <v>0</v>
      </c>
      <c r="O47" s="44">
        <v>0</v>
      </c>
      <c r="P47" s="74">
        <v>0</v>
      </c>
    </row>
    <row r="48" spans="1:16" ht="15" customHeight="1" x14ac:dyDescent="0.25">
      <c r="A48" s="111"/>
      <c r="B48" s="114"/>
      <c r="C48" s="84" t="s">
        <v>50</v>
      </c>
      <c r="D48" s="44">
        <v>370</v>
      </c>
      <c r="E48" s="53">
        <v>8.9981000000000005E-2</v>
      </c>
      <c r="F48" s="44">
        <v>147629.98918900001</v>
      </c>
      <c r="G48" s="66">
        <v>1.0108109999999999</v>
      </c>
      <c r="H48" s="43">
        <v>104</v>
      </c>
      <c r="I48" s="44">
        <v>151800.70192299999</v>
      </c>
      <c r="J48" s="74">
        <v>0.86538499999999996</v>
      </c>
      <c r="K48" s="44">
        <v>266</v>
      </c>
      <c r="L48" s="44">
        <v>145999.33458600001</v>
      </c>
      <c r="M48" s="66">
        <v>1.067669</v>
      </c>
      <c r="N48" s="43">
        <v>0</v>
      </c>
      <c r="O48" s="44">
        <v>0</v>
      </c>
      <c r="P48" s="74">
        <v>0</v>
      </c>
    </row>
    <row r="49" spans="1:16" ht="15" customHeight="1" x14ac:dyDescent="0.25">
      <c r="A49" s="111"/>
      <c r="B49" s="114"/>
      <c r="C49" s="84" t="s">
        <v>51</v>
      </c>
      <c r="D49" s="44">
        <v>289</v>
      </c>
      <c r="E49" s="53">
        <v>8.1453999999999999E-2</v>
      </c>
      <c r="F49" s="44">
        <v>158590.21107300001</v>
      </c>
      <c r="G49" s="66">
        <v>1.2698959999999999</v>
      </c>
      <c r="H49" s="43">
        <v>73</v>
      </c>
      <c r="I49" s="44">
        <v>151013.082192</v>
      </c>
      <c r="J49" s="74">
        <v>0.91780799999999996</v>
      </c>
      <c r="K49" s="44">
        <v>216</v>
      </c>
      <c r="L49" s="44">
        <v>161151</v>
      </c>
      <c r="M49" s="66">
        <v>1.388889</v>
      </c>
      <c r="N49" s="43">
        <v>0</v>
      </c>
      <c r="O49" s="44">
        <v>0</v>
      </c>
      <c r="P49" s="74">
        <v>0</v>
      </c>
    </row>
    <row r="50" spans="1:16" s="3" customFormat="1" ht="15" customHeight="1" x14ac:dyDescent="0.25">
      <c r="A50" s="111"/>
      <c r="B50" s="114"/>
      <c r="C50" s="84" t="s">
        <v>52</v>
      </c>
      <c r="D50" s="35">
        <v>208</v>
      </c>
      <c r="E50" s="55">
        <v>7.1013999999999994E-2</v>
      </c>
      <c r="F50" s="35">
        <v>159700.221154</v>
      </c>
      <c r="G50" s="68">
        <v>1.3461540000000001</v>
      </c>
      <c r="H50" s="43">
        <v>50</v>
      </c>
      <c r="I50" s="44">
        <v>153999.96</v>
      </c>
      <c r="J50" s="74">
        <v>0.98</v>
      </c>
      <c r="K50" s="35">
        <v>158</v>
      </c>
      <c r="L50" s="35">
        <v>161504.10126600001</v>
      </c>
      <c r="M50" s="68">
        <v>1.4620249999999999</v>
      </c>
      <c r="N50" s="43">
        <v>0</v>
      </c>
      <c r="O50" s="44">
        <v>0</v>
      </c>
      <c r="P50" s="74">
        <v>0</v>
      </c>
    </row>
    <row r="51" spans="1:16" ht="15" customHeight="1" x14ac:dyDescent="0.25">
      <c r="A51" s="111"/>
      <c r="B51" s="114"/>
      <c r="C51" s="84" t="s">
        <v>53</v>
      </c>
      <c r="D51" s="44">
        <v>141</v>
      </c>
      <c r="E51" s="53">
        <v>5.9144000000000002E-2</v>
      </c>
      <c r="F51" s="44">
        <v>165404.96453900001</v>
      </c>
      <c r="G51" s="66">
        <v>1.2836879999999999</v>
      </c>
      <c r="H51" s="43">
        <v>32</v>
      </c>
      <c r="I51" s="44">
        <v>157320.15625</v>
      </c>
      <c r="J51" s="74">
        <v>0.8125</v>
      </c>
      <c r="K51" s="44">
        <v>109</v>
      </c>
      <c r="L51" s="44">
        <v>167778.48623899999</v>
      </c>
      <c r="M51" s="66">
        <v>1.422018</v>
      </c>
      <c r="N51" s="43">
        <v>0</v>
      </c>
      <c r="O51" s="44">
        <v>0</v>
      </c>
      <c r="P51" s="74">
        <v>0</v>
      </c>
    </row>
    <row r="52" spans="1:16" ht="15" customHeight="1" x14ac:dyDescent="0.25">
      <c r="A52" s="111"/>
      <c r="B52" s="114"/>
      <c r="C52" s="84" t="s">
        <v>54</v>
      </c>
      <c r="D52" s="44">
        <v>76</v>
      </c>
      <c r="E52" s="53">
        <v>3.9357999999999997E-2</v>
      </c>
      <c r="F52" s="44">
        <v>168411.98684200001</v>
      </c>
      <c r="G52" s="66">
        <v>0.94736799999999999</v>
      </c>
      <c r="H52" s="43">
        <v>16</v>
      </c>
      <c r="I52" s="44">
        <v>170157.75</v>
      </c>
      <c r="J52" s="74">
        <v>0.6875</v>
      </c>
      <c r="K52" s="44">
        <v>60</v>
      </c>
      <c r="L52" s="44">
        <v>167946.45</v>
      </c>
      <c r="M52" s="66">
        <v>1.016667</v>
      </c>
      <c r="N52" s="43">
        <v>0</v>
      </c>
      <c r="O52" s="44">
        <v>0</v>
      </c>
      <c r="P52" s="74">
        <v>0</v>
      </c>
    </row>
    <row r="53" spans="1:16" ht="15" customHeight="1" x14ac:dyDescent="0.25">
      <c r="A53" s="111"/>
      <c r="B53" s="114"/>
      <c r="C53" s="84" t="s">
        <v>55</v>
      </c>
      <c r="D53" s="44">
        <v>36</v>
      </c>
      <c r="E53" s="53">
        <v>2.5937000000000002E-2</v>
      </c>
      <c r="F53" s="44">
        <v>196587.36111100001</v>
      </c>
      <c r="G53" s="66">
        <v>1.138889</v>
      </c>
      <c r="H53" s="43">
        <v>3</v>
      </c>
      <c r="I53" s="44">
        <v>137612.66666700001</v>
      </c>
      <c r="J53" s="74">
        <v>0</v>
      </c>
      <c r="K53" s="44">
        <v>33</v>
      </c>
      <c r="L53" s="44">
        <v>201948.69696999999</v>
      </c>
      <c r="M53" s="66">
        <v>1.242424</v>
      </c>
      <c r="N53" s="43">
        <v>0</v>
      </c>
      <c r="O53" s="44">
        <v>0</v>
      </c>
      <c r="P53" s="74">
        <v>0</v>
      </c>
    </row>
    <row r="54" spans="1:16" s="3" customFormat="1" ht="15" customHeight="1" x14ac:dyDescent="0.25">
      <c r="A54" s="111"/>
      <c r="B54" s="114"/>
      <c r="C54" s="84" t="s">
        <v>56</v>
      </c>
      <c r="D54" s="35">
        <v>8</v>
      </c>
      <c r="E54" s="55">
        <v>6.0699999999999999E-3</v>
      </c>
      <c r="F54" s="35">
        <v>168857</v>
      </c>
      <c r="G54" s="68">
        <v>0.5</v>
      </c>
      <c r="H54" s="43">
        <v>2</v>
      </c>
      <c r="I54" s="44">
        <v>147969</v>
      </c>
      <c r="J54" s="74">
        <v>0</v>
      </c>
      <c r="K54" s="35">
        <v>6</v>
      </c>
      <c r="L54" s="35">
        <v>175819.66666700001</v>
      </c>
      <c r="M54" s="68">
        <v>0.66666700000000001</v>
      </c>
      <c r="N54" s="43">
        <v>0</v>
      </c>
      <c r="O54" s="44">
        <v>0</v>
      </c>
      <c r="P54" s="74">
        <v>0</v>
      </c>
    </row>
    <row r="55" spans="1:16" s="3" customFormat="1" ht="15" customHeight="1" x14ac:dyDescent="0.25">
      <c r="A55" s="112"/>
      <c r="B55" s="115"/>
      <c r="C55" s="85" t="s">
        <v>9</v>
      </c>
      <c r="D55" s="46">
        <v>1805</v>
      </c>
      <c r="E55" s="54">
        <v>7.2800000000000004E-2</v>
      </c>
      <c r="F55" s="46">
        <v>141763.99612200001</v>
      </c>
      <c r="G55" s="67">
        <v>0.92797799999999997</v>
      </c>
      <c r="H55" s="87">
        <v>467</v>
      </c>
      <c r="I55" s="46">
        <v>139788.36188400001</v>
      </c>
      <c r="J55" s="75">
        <v>0.69164899999999996</v>
      </c>
      <c r="K55" s="46">
        <v>1338</v>
      </c>
      <c r="L55" s="46">
        <v>142453.54858</v>
      </c>
      <c r="M55" s="67">
        <v>1.0104630000000001</v>
      </c>
      <c r="N55" s="87">
        <v>0</v>
      </c>
      <c r="O55" s="46">
        <v>0</v>
      </c>
      <c r="P55" s="75">
        <v>0</v>
      </c>
    </row>
    <row r="56" spans="1:16" ht="15" customHeight="1" x14ac:dyDescent="0.25">
      <c r="A56" s="110">
        <v>5</v>
      </c>
      <c r="B56" s="113" t="s">
        <v>60</v>
      </c>
      <c r="C56" s="84" t="s">
        <v>46</v>
      </c>
      <c r="D56" s="44">
        <v>34</v>
      </c>
      <c r="E56" s="53">
        <v>1</v>
      </c>
      <c r="F56" s="44">
        <v>40750.676470999999</v>
      </c>
      <c r="G56" s="66">
        <v>2.9412000000000001E-2</v>
      </c>
      <c r="H56" s="43">
        <v>12</v>
      </c>
      <c r="I56" s="44">
        <v>41068.333333000002</v>
      </c>
      <c r="J56" s="74">
        <v>8.3333000000000004E-2</v>
      </c>
      <c r="K56" s="44">
        <v>22</v>
      </c>
      <c r="L56" s="44">
        <v>40577.409091000001</v>
      </c>
      <c r="M56" s="66">
        <v>0</v>
      </c>
      <c r="N56" s="43">
        <v>0</v>
      </c>
      <c r="O56" s="44">
        <v>0</v>
      </c>
      <c r="P56" s="74">
        <v>0</v>
      </c>
    </row>
    <row r="57" spans="1:16" ht="15" customHeight="1" x14ac:dyDescent="0.25">
      <c r="A57" s="111"/>
      <c r="B57" s="114"/>
      <c r="C57" s="84" t="s">
        <v>47</v>
      </c>
      <c r="D57" s="44">
        <v>360</v>
      </c>
      <c r="E57" s="53">
        <v>1</v>
      </c>
      <c r="F57" s="44">
        <v>72793.047221999994</v>
      </c>
      <c r="G57" s="66">
        <v>9.7222000000000003E-2</v>
      </c>
      <c r="H57" s="43">
        <v>69</v>
      </c>
      <c r="I57" s="44">
        <v>78929.942028999998</v>
      </c>
      <c r="J57" s="74">
        <v>8.6957000000000007E-2</v>
      </c>
      <c r="K57" s="44">
        <v>291</v>
      </c>
      <c r="L57" s="44">
        <v>71337.907216000007</v>
      </c>
      <c r="M57" s="66">
        <v>9.9655999999999995E-2</v>
      </c>
      <c r="N57" s="43">
        <v>0</v>
      </c>
      <c r="O57" s="44">
        <v>0</v>
      </c>
      <c r="P57" s="74">
        <v>0</v>
      </c>
    </row>
    <row r="58" spans="1:16" ht="15" customHeight="1" x14ac:dyDescent="0.25">
      <c r="A58" s="111"/>
      <c r="B58" s="114"/>
      <c r="C58" s="84" t="s">
        <v>48</v>
      </c>
      <c r="D58" s="44">
        <v>2383</v>
      </c>
      <c r="E58" s="53">
        <v>1</v>
      </c>
      <c r="F58" s="44">
        <v>91570.877884999994</v>
      </c>
      <c r="G58" s="66">
        <v>0.219891</v>
      </c>
      <c r="H58" s="43">
        <v>678</v>
      </c>
      <c r="I58" s="44">
        <v>100590.225664</v>
      </c>
      <c r="J58" s="74">
        <v>0.213864</v>
      </c>
      <c r="K58" s="44">
        <v>1705</v>
      </c>
      <c r="L58" s="44">
        <v>87984.298534000001</v>
      </c>
      <c r="M58" s="66">
        <v>0.22228700000000001</v>
      </c>
      <c r="N58" s="43">
        <v>0</v>
      </c>
      <c r="O58" s="44">
        <v>0</v>
      </c>
      <c r="P58" s="74">
        <v>0</v>
      </c>
    </row>
    <row r="59" spans="1:16" ht="15" customHeight="1" x14ac:dyDescent="0.25">
      <c r="A59" s="111"/>
      <c r="B59" s="114"/>
      <c r="C59" s="84" t="s">
        <v>49</v>
      </c>
      <c r="D59" s="44">
        <v>4407</v>
      </c>
      <c r="E59" s="53">
        <v>1</v>
      </c>
      <c r="F59" s="44">
        <v>111174.623553</v>
      </c>
      <c r="G59" s="66">
        <v>0.48196099999999997</v>
      </c>
      <c r="H59" s="43">
        <v>1293</v>
      </c>
      <c r="I59" s="44">
        <v>118795.323279</v>
      </c>
      <c r="J59" s="74">
        <v>0.38437700000000002</v>
      </c>
      <c r="K59" s="44">
        <v>3114</v>
      </c>
      <c r="L59" s="44">
        <v>108010.34457299999</v>
      </c>
      <c r="M59" s="66">
        <v>0.52247900000000003</v>
      </c>
      <c r="N59" s="43">
        <v>0</v>
      </c>
      <c r="O59" s="44">
        <v>0</v>
      </c>
      <c r="P59" s="74">
        <v>0</v>
      </c>
    </row>
    <row r="60" spans="1:16" ht="15" customHeight="1" x14ac:dyDescent="0.25">
      <c r="A60" s="111"/>
      <c r="B60" s="114"/>
      <c r="C60" s="84" t="s">
        <v>50</v>
      </c>
      <c r="D60" s="44">
        <v>4112</v>
      </c>
      <c r="E60" s="53">
        <v>1</v>
      </c>
      <c r="F60" s="44">
        <v>135985.289154</v>
      </c>
      <c r="G60" s="66">
        <v>0.85408600000000001</v>
      </c>
      <c r="H60" s="43">
        <v>1123</v>
      </c>
      <c r="I60" s="44">
        <v>147486.93944799999</v>
      </c>
      <c r="J60" s="74">
        <v>0.60463</v>
      </c>
      <c r="K60" s="44">
        <v>2989</v>
      </c>
      <c r="L60" s="44">
        <v>131663.99330900001</v>
      </c>
      <c r="M60" s="66">
        <v>0.94780900000000001</v>
      </c>
      <c r="N60" s="43">
        <v>0</v>
      </c>
      <c r="O60" s="44">
        <v>0</v>
      </c>
      <c r="P60" s="74">
        <v>0</v>
      </c>
    </row>
    <row r="61" spans="1:16" ht="15" customHeight="1" x14ac:dyDescent="0.25">
      <c r="A61" s="111"/>
      <c r="B61" s="114"/>
      <c r="C61" s="84" t="s">
        <v>51</v>
      </c>
      <c r="D61" s="44">
        <v>3548</v>
      </c>
      <c r="E61" s="53">
        <v>1</v>
      </c>
      <c r="F61" s="44">
        <v>149179.98872600001</v>
      </c>
      <c r="G61" s="66">
        <v>1.10823</v>
      </c>
      <c r="H61" s="43">
        <v>976</v>
      </c>
      <c r="I61" s="44">
        <v>155601.60450799999</v>
      </c>
      <c r="J61" s="74">
        <v>0.76536899999999997</v>
      </c>
      <c r="K61" s="44">
        <v>2572</v>
      </c>
      <c r="L61" s="44">
        <v>146743.17029499999</v>
      </c>
      <c r="M61" s="66">
        <v>1.2383360000000001</v>
      </c>
      <c r="N61" s="43">
        <v>0</v>
      </c>
      <c r="O61" s="44">
        <v>0</v>
      </c>
      <c r="P61" s="74">
        <v>0</v>
      </c>
    </row>
    <row r="62" spans="1:16" s="3" customFormat="1" ht="15" customHeight="1" x14ac:dyDescent="0.25">
      <c r="A62" s="111"/>
      <c r="B62" s="114"/>
      <c r="C62" s="84" t="s">
        <v>52</v>
      </c>
      <c r="D62" s="35">
        <v>2929</v>
      </c>
      <c r="E62" s="55">
        <v>1</v>
      </c>
      <c r="F62" s="35">
        <v>157621.867532</v>
      </c>
      <c r="G62" s="68">
        <v>1.2249909999999999</v>
      </c>
      <c r="H62" s="43">
        <v>755</v>
      </c>
      <c r="I62" s="44">
        <v>152554.25297999999</v>
      </c>
      <c r="J62" s="74">
        <v>0.71390699999999996</v>
      </c>
      <c r="K62" s="35">
        <v>2174</v>
      </c>
      <c r="L62" s="35">
        <v>159381.77966900001</v>
      </c>
      <c r="M62" s="68">
        <v>1.4024840000000001</v>
      </c>
      <c r="N62" s="43">
        <v>0</v>
      </c>
      <c r="O62" s="44">
        <v>0</v>
      </c>
      <c r="P62" s="74">
        <v>0</v>
      </c>
    </row>
    <row r="63" spans="1:16" ht="15" customHeight="1" x14ac:dyDescent="0.25">
      <c r="A63" s="111"/>
      <c r="B63" s="114"/>
      <c r="C63" s="84" t="s">
        <v>53</v>
      </c>
      <c r="D63" s="44">
        <v>2384</v>
      </c>
      <c r="E63" s="53">
        <v>1</v>
      </c>
      <c r="F63" s="44">
        <v>158834.67491599999</v>
      </c>
      <c r="G63" s="66">
        <v>1.169883</v>
      </c>
      <c r="H63" s="43">
        <v>623</v>
      </c>
      <c r="I63" s="44">
        <v>145163.929374</v>
      </c>
      <c r="J63" s="74">
        <v>0.54735199999999995</v>
      </c>
      <c r="K63" s="44">
        <v>1761</v>
      </c>
      <c r="L63" s="44">
        <v>163671.06019300001</v>
      </c>
      <c r="M63" s="66">
        <v>1.3901190000000001</v>
      </c>
      <c r="N63" s="43">
        <v>0</v>
      </c>
      <c r="O63" s="44">
        <v>0</v>
      </c>
      <c r="P63" s="74">
        <v>0</v>
      </c>
    </row>
    <row r="64" spans="1:16" ht="15" customHeight="1" x14ac:dyDescent="0.25">
      <c r="A64" s="111"/>
      <c r="B64" s="114"/>
      <c r="C64" s="84" t="s">
        <v>54</v>
      </c>
      <c r="D64" s="44">
        <v>1931</v>
      </c>
      <c r="E64" s="53">
        <v>1</v>
      </c>
      <c r="F64" s="44">
        <v>167166.17814599999</v>
      </c>
      <c r="G64" s="66">
        <v>1.0611079999999999</v>
      </c>
      <c r="H64" s="43">
        <v>532</v>
      </c>
      <c r="I64" s="44">
        <v>153392.483083</v>
      </c>
      <c r="J64" s="74">
        <v>0.49624099999999999</v>
      </c>
      <c r="K64" s="44">
        <v>1399</v>
      </c>
      <c r="L64" s="44">
        <v>172403.92351699999</v>
      </c>
      <c r="M64" s="66">
        <v>1.275911</v>
      </c>
      <c r="N64" s="43">
        <v>0</v>
      </c>
      <c r="O64" s="44">
        <v>0</v>
      </c>
      <c r="P64" s="74">
        <v>0</v>
      </c>
    </row>
    <row r="65" spans="1:16" ht="15" customHeight="1" x14ac:dyDescent="0.25">
      <c r="A65" s="111"/>
      <c r="B65" s="114"/>
      <c r="C65" s="84" t="s">
        <v>55</v>
      </c>
      <c r="D65" s="44">
        <v>1388</v>
      </c>
      <c r="E65" s="53">
        <v>1</v>
      </c>
      <c r="F65" s="44">
        <v>176793.210375</v>
      </c>
      <c r="G65" s="66">
        <v>0.92795399999999995</v>
      </c>
      <c r="H65" s="43">
        <v>369</v>
      </c>
      <c r="I65" s="44">
        <v>156180.368564</v>
      </c>
      <c r="J65" s="74">
        <v>0.32520300000000002</v>
      </c>
      <c r="K65" s="44">
        <v>1019</v>
      </c>
      <c r="L65" s="44">
        <v>184257.52698699999</v>
      </c>
      <c r="M65" s="66">
        <v>1.1462220000000001</v>
      </c>
      <c r="N65" s="43">
        <v>0</v>
      </c>
      <c r="O65" s="44">
        <v>0</v>
      </c>
      <c r="P65" s="74">
        <v>0</v>
      </c>
    </row>
    <row r="66" spans="1:16" s="3" customFormat="1" ht="15" customHeight="1" x14ac:dyDescent="0.25">
      <c r="A66" s="111"/>
      <c r="B66" s="114"/>
      <c r="C66" s="84" t="s">
        <v>56</v>
      </c>
      <c r="D66" s="35">
        <v>1318</v>
      </c>
      <c r="E66" s="55">
        <v>1</v>
      </c>
      <c r="F66" s="35">
        <v>183465.752656</v>
      </c>
      <c r="G66" s="68">
        <v>0.62291399999999997</v>
      </c>
      <c r="H66" s="43">
        <v>393</v>
      </c>
      <c r="I66" s="44">
        <v>150717.198473</v>
      </c>
      <c r="J66" s="74">
        <v>0.104326</v>
      </c>
      <c r="K66" s="35">
        <v>925</v>
      </c>
      <c r="L66" s="35">
        <v>197379.462703</v>
      </c>
      <c r="M66" s="68">
        <v>0.84324299999999996</v>
      </c>
      <c r="N66" s="43">
        <v>0</v>
      </c>
      <c r="O66" s="44">
        <v>0</v>
      </c>
      <c r="P66" s="74">
        <v>0</v>
      </c>
    </row>
    <row r="67" spans="1:16" s="3" customFormat="1" ht="15" customHeight="1" x14ac:dyDescent="0.25">
      <c r="A67" s="112"/>
      <c r="B67" s="115"/>
      <c r="C67" s="85" t="s">
        <v>9</v>
      </c>
      <c r="D67" s="46">
        <v>24794</v>
      </c>
      <c r="E67" s="54">
        <v>1</v>
      </c>
      <c r="F67" s="46">
        <v>140136.49028</v>
      </c>
      <c r="G67" s="67">
        <v>0.83338699999999999</v>
      </c>
      <c r="H67" s="87">
        <v>6823</v>
      </c>
      <c r="I67" s="46">
        <v>139135.17748799999</v>
      </c>
      <c r="J67" s="75">
        <v>0.49538300000000002</v>
      </c>
      <c r="K67" s="46">
        <v>17971</v>
      </c>
      <c r="L67" s="46">
        <v>140516.65594600001</v>
      </c>
      <c r="M67" s="67">
        <v>0.96171600000000002</v>
      </c>
      <c r="N67" s="87">
        <v>0</v>
      </c>
      <c r="O67" s="46">
        <v>0</v>
      </c>
      <c r="P67" s="75">
        <v>0</v>
      </c>
    </row>
    <row r="68" spans="1:16" s="3" customFormat="1" ht="15" customHeight="1" x14ac:dyDescent="0.25">
      <c r="A68" s="78"/>
      <c r="B68" s="79"/>
      <c r="C68" s="81"/>
      <c r="D68" s="45"/>
      <c r="E68" s="76"/>
      <c r="F68" s="45"/>
      <c r="G68" s="77"/>
      <c r="H68" s="45"/>
      <c r="I68" s="45"/>
      <c r="J68" s="77"/>
      <c r="K68" s="45"/>
      <c r="L68" s="45"/>
      <c r="M68" s="77"/>
      <c r="N68" s="45"/>
      <c r="O68" s="45"/>
      <c r="P68" s="77"/>
    </row>
    <row r="69" spans="1:16" s="37" customFormat="1" ht="15" customHeight="1" x14ac:dyDescent="0.25">
      <c r="A69" s="38" t="s">
        <v>2</v>
      </c>
      <c r="C69" s="82"/>
      <c r="D69" s="86">
        <f>+Nacional!D69</f>
        <v>44622</v>
      </c>
      <c r="F69" s="60"/>
      <c r="G69" s="69"/>
      <c r="H69" s="60"/>
      <c r="I69" s="60"/>
      <c r="J69" s="69"/>
      <c r="K69" s="60"/>
      <c r="L69" s="60"/>
      <c r="M69" s="69"/>
      <c r="N69" s="60"/>
      <c r="O69" s="60"/>
      <c r="P69" s="69"/>
    </row>
    <row r="70" spans="1:16" ht="15" customHeight="1" x14ac:dyDescent="0.25">
      <c r="A70" s="47"/>
      <c r="B70" s="24"/>
      <c r="C70" s="83"/>
      <c r="D70" s="61"/>
      <c r="E70" s="56"/>
      <c r="F70" s="61"/>
      <c r="G70" s="70"/>
      <c r="H70" s="61"/>
      <c r="I70" s="61"/>
      <c r="J70" s="70"/>
      <c r="K70" s="61"/>
      <c r="L70" s="61"/>
      <c r="M70" s="70"/>
      <c r="N70" s="61"/>
      <c r="O70" s="61"/>
      <c r="P70" s="70"/>
    </row>
    <row r="71" spans="1:16" ht="15" customHeight="1" x14ac:dyDescent="0.25">
      <c r="A71" s="48"/>
      <c r="C71" s="23"/>
      <c r="D71" s="35"/>
      <c r="E71" s="55"/>
      <c r="F71" s="35"/>
      <c r="G71" s="68"/>
      <c r="H71" s="35"/>
      <c r="I71" s="35"/>
      <c r="J71" s="68"/>
      <c r="K71" s="35"/>
      <c r="L71" s="35"/>
      <c r="M71" s="68"/>
      <c r="N71" s="35"/>
      <c r="O71" s="35"/>
      <c r="P71" s="68"/>
    </row>
    <row r="72" spans="1:16" ht="15" customHeight="1" x14ac:dyDescent="0.25">
      <c r="A72" s="48"/>
      <c r="C72" s="23"/>
      <c r="D72" s="35"/>
      <c r="E72" s="55"/>
      <c r="F72" s="35"/>
      <c r="G72" s="68"/>
      <c r="H72" s="35"/>
      <c r="I72" s="35"/>
      <c r="J72" s="68"/>
      <c r="K72" s="35"/>
      <c r="L72" s="35"/>
      <c r="M72" s="68"/>
      <c r="N72" s="35"/>
      <c r="O72" s="35"/>
      <c r="P72" s="68"/>
    </row>
    <row r="73" spans="1:16" ht="15" customHeight="1" x14ac:dyDescent="0.25">
      <c r="A73" s="48"/>
      <c r="C73" s="23"/>
      <c r="D73" s="35"/>
      <c r="E73" s="55"/>
      <c r="F73" s="35"/>
      <c r="G73" s="68"/>
      <c r="H73" s="35"/>
      <c r="I73" s="35"/>
      <c r="J73" s="68"/>
      <c r="K73" s="35"/>
      <c r="L73" s="35"/>
      <c r="M73" s="68"/>
      <c r="N73" s="35"/>
      <c r="O73" s="35"/>
      <c r="P73" s="68"/>
    </row>
    <row r="74" spans="1:16" ht="15" customHeight="1" x14ac:dyDescent="0.25">
      <c r="A74" s="48"/>
      <c r="C74" s="23"/>
      <c r="D74" s="35"/>
      <c r="E74" s="55"/>
      <c r="F74" s="35"/>
      <c r="G74" s="68"/>
      <c r="H74" s="35"/>
      <c r="I74" s="35"/>
      <c r="J74" s="68"/>
      <c r="K74" s="35"/>
      <c r="L74" s="35"/>
      <c r="M74" s="68"/>
      <c r="N74" s="35"/>
      <c r="O74" s="35"/>
      <c r="P74" s="68"/>
    </row>
    <row r="75" spans="1:16" ht="15" customHeight="1" x14ac:dyDescent="0.25">
      <c r="A75" s="48"/>
      <c r="C75" s="23"/>
      <c r="D75" s="35"/>
      <c r="E75" s="55"/>
      <c r="F75" s="35"/>
      <c r="G75" s="68"/>
      <c r="H75" s="35"/>
      <c r="I75" s="35"/>
      <c r="J75" s="68"/>
      <c r="K75" s="35"/>
      <c r="L75" s="35"/>
      <c r="M75" s="68"/>
      <c r="N75" s="35"/>
      <c r="O75" s="35"/>
      <c r="P75" s="68"/>
    </row>
    <row r="76" spans="1:16" ht="15" customHeight="1" x14ac:dyDescent="0.25">
      <c r="A76" s="48"/>
      <c r="C76" s="23"/>
      <c r="D76" s="35"/>
      <c r="E76" s="55"/>
      <c r="F76" s="35"/>
      <c r="G76" s="68"/>
      <c r="H76" s="35"/>
      <c r="I76" s="35"/>
      <c r="J76" s="68"/>
      <c r="K76" s="35"/>
      <c r="L76" s="35"/>
      <c r="M76" s="68"/>
      <c r="N76" s="35"/>
      <c r="O76" s="35"/>
      <c r="P76" s="68"/>
    </row>
    <row r="77" spans="1:16" ht="15" customHeight="1" x14ac:dyDescent="0.25">
      <c r="A77" s="48"/>
      <c r="C77" s="23"/>
      <c r="D77" s="35"/>
      <c r="E77" s="55"/>
      <c r="F77" s="35"/>
      <c r="G77" s="68"/>
      <c r="H77" s="35"/>
      <c r="I77" s="35"/>
      <c r="J77" s="68"/>
      <c r="K77" s="35"/>
      <c r="L77" s="35"/>
      <c r="M77" s="68"/>
      <c r="N77" s="35"/>
      <c r="O77" s="35"/>
      <c r="P77" s="68"/>
    </row>
    <row r="78" spans="1:16" ht="15" customHeight="1" x14ac:dyDescent="0.25">
      <c r="A78" s="48"/>
      <c r="C78" s="23"/>
      <c r="D78" s="35"/>
      <c r="E78" s="55"/>
      <c r="F78" s="35"/>
      <c r="G78" s="68"/>
      <c r="H78" s="35"/>
      <c r="I78" s="35"/>
      <c r="J78" s="68"/>
      <c r="K78" s="35"/>
      <c r="L78" s="35"/>
      <c r="M78" s="68"/>
      <c r="N78" s="35"/>
      <c r="O78" s="35"/>
      <c r="P78" s="68"/>
    </row>
    <row r="79" spans="1:16" ht="15" customHeight="1" x14ac:dyDescent="0.25">
      <c r="A79" s="48"/>
      <c r="C79" s="23"/>
      <c r="D79" s="35"/>
      <c r="E79" s="55"/>
      <c r="F79" s="35"/>
      <c r="G79" s="68"/>
      <c r="H79" s="35"/>
      <c r="I79" s="35"/>
      <c r="J79" s="68"/>
      <c r="K79" s="35"/>
      <c r="L79" s="35"/>
      <c r="M79" s="68"/>
      <c r="N79" s="35"/>
      <c r="O79" s="35"/>
      <c r="P79" s="68"/>
    </row>
    <row r="80" spans="1:16" ht="15" customHeight="1" x14ac:dyDescent="0.25">
      <c r="A80" s="48"/>
      <c r="C80" s="23"/>
      <c r="D80" s="35"/>
      <c r="E80" s="55"/>
      <c r="F80" s="35"/>
      <c r="G80" s="68"/>
      <c r="H80" s="35"/>
      <c r="I80" s="35"/>
      <c r="J80" s="68"/>
      <c r="K80" s="35"/>
      <c r="L80" s="35"/>
      <c r="M80" s="68"/>
      <c r="N80" s="35"/>
      <c r="O80" s="35"/>
      <c r="P80" s="68"/>
    </row>
    <row r="81" spans="1:16" ht="15" customHeight="1" x14ac:dyDescent="0.25">
      <c r="A81" s="48"/>
      <c r="C81" s="23"/>
      <c r="D81" s="35"/>
      <c r="E81" s="55"/>
      <c r="F81" s="35"/>
      <c r="G81" s="68"/>
      <c r="H81" s="35"/>
      <c r="I81" s="35"/>
      <c r="J81" s="68"/>
      <c r="K81" s="35"/>
      <c r="L81" s="35"/>
      <c r="M81" s="68"/>
      <c r="N81" s="35"/>
      <c r="O81" s="35"/>
      <c r="P81" s="68"/>
    </row>
    <row r="82" spans="1:16" ht="15" customHeight="1" x14ac:dyDescent="0.25">
      <c r="A82" s="48"/>
      <c r="C82" s="23"/>
      <c r="D82" s="35"/>
      <c r="E82" s="55"/>
      <c r="F82" s="35"/>
      <c r="G82" s="68"/>
      <c r="H82" s="35"/>
      <c r="I82" s="35"/>
      <c r="J82" s="68"/>
      <c r="K82" s="35"/>
      <c r="L82" s="35"/>
      <c r="M82" s="68"/>
      <c r="N82" s="35"/>
      <c r="O82" s="35"/>
      <c r="P82" s="68"/>
    </row>
    <row r="83" spans="1:16" ht="15" customHeight="1" x14ac:dyDescent="0.25">
      <c r="A83" s="48"/>
      <c r="C83" s="23"/>
      <c r="D83" s="35"/>
      <c r="E83" s="55"/>
      <c r="F83" s="35"/>
      <c r="G83" s="68"/>
      <c r="H83" s="35"/>
      <c r="I83" s="35"/>
      <c r="J83" s="68"/>
      <c r="K83" s="35"/>
      <c r="L83" s="35"/>
      <c r="M83" s="68"/>
      <c r="N83" s="35"/>
      <c r="O83" s="35"/>
      <c r="P83" s="68"/>
    </row>
    <row r="84" spans="1:16" ht="15" customHeight="1" x14ac:dyDescent="0.25">
      <c r="A84" s="48"/>
      <c r="C84" s="23"/>
      <c r="D84" s="35"/>
      <c r="E84" s="55"/>
      <c r="F84" s="35"/>
      <c r="G84" s="68"/>
      <c r="H84" s="35"/>
      <c r="I84" s="35"/>
      <c r="J84" s="68"/>
      <c r="K84" s="35"/>
      <c r="L84" s="35"/>
      <c r="M84" s="68"/>
      <c r="N84" s="35"/>
      <c r="O84" s="35"/>
      <c r="P84" s="68"/>
    </row>
    <row r="85" spans="1:16" ht="15" customHeight="1" x14ac:dyDescent="0.25">
      <c r="A85" s="48"/>
      <c r="C85" s="23"/>
      <c r="D85" s="35"/>
      <c r="E85" s="55"/>
      <c r="F85" s="35"/>
      <c r="G85" s="68"/>
      <c r="H85" s="35"/>
      <c r="I85" s="35"/>
      <c r="J85" s="68"/>
      <c r="K85" s="35"/>
      <c r="L85" s="35"/>
      <c r="M85" s="68"/>
      <c r="N85" s="35"/>
      <c r="O85" s="35"/>
      <c r="P85" s="68"/>
    </row>
    <row r="86" spans="1:16" ht="15" customHeight="1" x14ac:dyDescent="0.25">
      <c r="A86" s="48"/>
      <c r="C86" s="23"/>
      <c r="D86" s="35"/>
      <c r="E86" s="55"/>
      <c r="F86" s="35"/>
      <c r="G86" s="68"/>
      <c r="H86" s="35"/>
      <c r="I86" s="35"/>
      <c r="J86" s="68"/>
      <c r="K86" s="35"/>
      <c r="L86" s="35"/>
      <c r="M86" s="68"/>
      <c r="N86" s="35"/>
      <c r="O86" s="35"/>
      <c r="P86" s="68"/>
    </row>
    <row r="87" spans="1:16" ht="15" customHeight="1" x14ac:dyDescent="0.25">
      <c r="A87" s="48"/>
      <c r="C87" s="23"/>
      <c r="D87" s="35"/>
      <c r="E87" s="55"/>
      <c r="F87" s="35"/>
      <c r="G87" s="68"/>
      <c r="H87" s="35"/>
      <c r="I87" s="35"/>
      <c r="J87" s="68"/>
      <c r="K87" s="35"/>
      <c r="L87" s="35"/>
      <c r="M87" s="68"/>
      <c r="N87" s="35"/>
      <c r="O87" s="35"/>
      <c r="P87" s="68"/>
    </row>
    <row r="88" spans="1:16" ht="15" customHeight="1" x14ac:dyDescent="0.25">
      <c r="A88" s="48"/>
      <c r="C88" s="23"/>
      <c r="D88" s="35"/>
      <c r="E88" s="55"/>
      <c r="F88" s="35"/>
      <c r="G88" s="68"/>
      <c r="H88" s="35"/>
      <c r="I88" s="35"/>
      <c r="J88" s="68"/>
      <c r="K88" s="35"/>
      <c r="L88" s="35"/>
      <c r="M88" s="68"/>
      <c r="N88" s="35"/>
      <c r="O88" s="35"/>
      <c r="P88" s="68"/>
    </row>
    <row r="89" spans="1:16" ht="15" customHeight="1" x14ac:dyDescent="0.25">
      <c r="A89" s="48"/>
      <c r="C89" s="23"/>
      <c r="D89" s="35"/>
      <c r="E89" s="55"/>
      <c r="F89" s="35"/>
      <c r="G89" s="68"/>
      <c r="H89" s="35"/>
      <c r="I89" s="35"/>
      <c r="J89" s="68"/>
      <c r="K89" s="35"/>
      <c r="L89" s="35"/>
      <c r="M89" s="68"/>
      <c r="N89" s="35"/>
      <c r="O89" s="35"/>
      <c r="P89" s="68"/>
    </row>
    <row r="90" spans="1:16" ht="15" customHeight="1" x14ac:dyDescent="0.25">
      <c r="A90" s="48"/>
      <c r="C90" s="23"/>
      <c r="D90" s="35"/>
      <c r="E90" s="55"/>
      <c r="F90" s="35"/>
      <c r="G90" s="68"/>
      <c r="H90" s="35"/>
      <c r="I90" s="35"/>
      <c r="J90" s="68"/>
      <c r="K90" s="35"/>
      <c r="L90" s="35"/>
      <c r="M90" s="68"/>
      <c r="N90" s="35"/>
      <c r="O90" s="35"/>
      <c r="P90" s="68"/>
    </row>
    <row r="91" spans="1:16" ht="15" customHeight="1" x14ac:dyDescent="0.25">
      <c r="A91" s="48"/>
      <c r="C91" s="23"/>
      <c r="D91" s="35"/>
      <c r="E91" s="55"/>
      <c r="F91" s="35"/>
      <c r="G91" s="68"/>
      <c r="H91" s="35"/>
      <c r="I91" s="35"/>
      <c r="J91" s="68"/>
      <c r="K91" s="35"/>
      <c r="L91" s="35"/>
      <c r="M91" s="68"/>
      <c r="N91" s="35"/>
      <c r="O91" s="35"/>
      <c r="P91" s="68"/>
    </row>
    <row r="92" spans="1:16" ht="15" customHeight="1" x14ac:dyDescent="0.25">
      <c r="A92" s="48"/>
      <c r="C92" s="23"/>
      <c r="D92" s="35"/>
      <c r="E92" s="55"/>
      <c r="F92" s="35"/>
      <c r="G92" s="68"/>
      <c r="H92" s="35"/>
      <c r="I92" s="35"/>
      <c r="J92" s="68"/>
      <c r="K92" s="35"/>
      <c r="L92" s="35"/>
      <c r="M92" s="68"/>
      <c r="N92" s="35"/>
      <c r="O92" s="35"/>
      <c r="P92" s="68"/>
    </row>
    <row r="93" spans="1:16" ht="15" customHeight="1" x14ac:dyDescent="0.25">
      <c r="A93" s="48"/>
      <c r="C93" s="23"/>
      <c r="D93" s="35"/>
      <c r="E93" s="55"/>
      <c r="F93" s="35"/>
      <c r="G93" s="68"/>
      <c r="H93" s="35"/>
      <c r="I93" s="35"/>
      <c r="J93" s="68"/>
      <c r="K93" s="35"/>
      <c r="L93" s="35"/>
      <c r="M93" s="68"/>
      <c r="N93" s="35"/>
      <c r="O93" s="35"/>
      <c r="P93" s="68"/>
    </row>
    <row r="94" spans="1:16" ht="15" customHeight="1" x14ac:dyDescent="0.25">
      <c r="A94" s="48"/>
      <c r="C94" s="23"/>
      <c r="D94" s="35"/>
      <c r="E94" s="55"/>
      <c r="F94" s="35"/>
      <c r="G94" s="68"/>
      <c r="H94" s="35"/>
      <c r="I94" s="35"/>
      <c r="J94" s="68"/>
      <c r="K94" s="35"/>
      <c r="L94" s="35"/>
      <c r="M94" s="68"/>
      <c r="N94" s="35"/>
      <c r="O94" s="35"/>
      <c r="P94" s="68"/>
    </row>
    <row r="95" spans="1:16" ht="15" customHeight="1" x14ac:dyDescent="0.25">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460" priority="30" operator="notEqual">
      <formula>H8+K8+N8</formula>
    </cfRule>
  </conditionalFormatting>
  <conditionalFormatting sqref="D20:D30">
    <cfRule type="cellIs" dxfId="459" priority="29" operator="notEqual">
      <formula>H20+K20+N20</formula>
    </cfRule>
  </conditionalFormatting>
  <conditionalFormatting sqref="D32:D42">
    <cfRule type="cellIs" dxfId="458" priority="28" operator="notEqual">
      <formula>H32+K32+N32</formula>
    </cfRule>
  </conditionalFormatting>
  <conditionalFormatting sqref="D44:D54">
    <cfRule type="cellIs" dxfId="457" priority="27" operator="notEqual">
      <formula>H44+K44+N44</formula>
    </cfRule>
  </conditionalFormatting>
  <conditionalFormatting sqref="D56:D66">
    <cfRule type="cellIs" dxfId="456" priority="26" operator="notEqual">
      <formula>H56+K56+N56</formula>
    </cfRule>
  </conditionalFormatting>
  <conditionalFormatting sqref="D19">
    <cfRule type="cellIs" dxfId="455" priority="25" operator="notEqual">
      <formula>SUM(D8:D18)</formula>
    </cfRule>
  </conditionalFormatting>
  <conditionalFormatting sqref="D31">
    <cfRule type="cellIs" dxfId="454" priority="24" operator="notEqual">
      <formula>H31+K31+N31</formula>
    </cfRule>
  </conditionalFormatting>
  <conditionalFormatting sqref="D31">
    <cfRule type="cellIs" dxfId="453" priority="23" operator="notEqual">
      <formula>SUM(D20:D30)</formula>
    </cfRule>
  </conditionalFormatting>
  <conditionalFormatting sqref="D43">
    <cfRule type="cellIs" dxfId="452" priority="22" operator="notEqual">
      <formula>H43+K43+N43</formula>
    </cfRule>
  </conditionalFormatting>
  <conditionalFormatting sqref="D43">
    <cfRule type="cellIs" dxfId="451" priority="21" operator="notEqual">
      <formula>SUM(D32:D42)</formula>
    </cfRule>
  </conditionalFormatting>
  <conditionalFormatting sqref="D55">
    <cfRule type="cellIs" dxfId="450" priority="20" operator="notEqual">
      <formula>H55+K55+N55</formula>
    </cfRule>
  </conditionalFormatting>
  <conditionalFormatting sqref="D55">
    <cfRule type="cellIs" dxfId="449" priority="19" operator="notEqual">
      <formula>SUM(D44:D54)</formula>
    </cfRule>
  </conditionalFormatting>
  <conditionalFormatting sqref="D67">
    <cfRule type="cellIs" dxfId="448" priority="18" operator="notEqual">
      <formula>H67+K67+N67</formula>
    </cfRule>
  </conditionalFormatting>
  <conditionalFormatting sqref="D67">
    <cfRule type="cellIs" dxfId="447" priority="17" operator="notEqual">
      <formula>SUM(D56:D66)</formula>
    </cfRule>
  </conditionalFormatting>
  <conditionalFormatting sqref="H19">
    <cfRule type="cellIs" dxfId="446" priority="16" operator="notEqual">
      <formula>SUM(H8:H18)</formula>
    </cfRule>
  </conditionalFormatting>
  <conditionalFormatting sqref="K19">
    <cfRule type="cellIs" dxfId="445" priority="15" operator="notEqual">
      <formula>SUM(K8:K18)</formula>
    </cfRule>
  </conditionalFormatting>
  <conditionalFormatting sqref="N19">
    <cfRule type="cellIs" dxfId="444" priority="14" operator="notEqual">
      <formula>SUM(N8:N18)</formula>
    </cfRule>
  </conditionalFormatting>
  <conditionalFormatting sqref="H31">
    <cfRule type="cellIs" dxfId="443" priority="13" operator="notEqual">
      <formula>SUM(H20:H30)</formula>
    </cfRule>
  </conditionalFormatting>
  <conditionalFormatting sqref="K31">
    <cfRule type="cellIs" dxfId="442" priority="12" operator="notEqual">
      <formula>SUM(K20:K30)</formula>
    </cfRule>
  </conditionalFormatting>
  <conditionalFormatting sqref="N31">
    <cfRule type="cellIs" dxfId="441" priority="11" operator="notEqual">
      <formula>SUM(N20:N30)</formula>
    </cfRule>
  </conditionalFormatting>
  <conditionalFormatting sqref="H43">
    <cfRule type="cellIs" dxfId="440" priority="10" operator="notEqual">
      <formula>SUM(H32:H42)</formula>
    </cfRule>
  </conditionalFormatting>
  <conditionalFormatting sqref="K43">
    <cfRule type="cellIs" dxfId="439" priority="9" operator="notEqual">
      <formula>SUM(K32:K42)</formula>
    </cfRule>
  </conditionalFormatting>
  <conditionalFormatting sqref="N43">
    <cfRule type="cellIs" dxfId="438" priority="8" operator="notEqual">
      <formula>SUM(N32:N42)</formula>
    </cfRule>
  </conditionalFormatting>
  <conditionalFormatting sqref="H55">
    <cfRule type="cellIs" dxfId="437" priority="7" operator="notEqual">
      <formula>SUM(H44:H54)</formula>
    </cfRule>
  </conditionalFormatting>
  <conditionalFormatting sqref="K55">
    <cfRule type="cellIs" dxfId="436" priority="6" operator="notEqual">
      <formula>SUM(K44:K54)</formula>
    </cfRule>
  </conditionalFormatting>
  <conditionalFormatting sqref="N55">
    <cfRule type="cellIs" dxfId="435" priority="5" operator="notEqual">
      <formula>SUM(N44:N54)</formula>
    </cfRule>
  </conditionalFormatting>
  <conditionalFormatting sqref="H67">
    <cfRule type="cellIs" dxfId="434" priority="4" operator="notEqual">
      <formula>SUM(H56:H66)</formula>
    </cfRule>
  </conditionalFormatting>
  <conditionalFormatting sqref="K67">
    <cfRule type="cellIs" dxfId="433" priority="3" operator="notEqual">
      <formula>SUM(K56:K66)</formula>
    </cfRule>
  </conditionalFormatting>
  <conditionalFormatting sqref="N67">
    <cfRule type="cellIs" dxfId="432" priority="2" operator="notEqual">
      <formula>SUM(N56:N66)</formula>
    </cfRule>
  </conditionalFormatting>
  <conditionalFormatting sqref="D32:D43">
    <cfRule type="cellIs" dxfId="43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D8" sqref="D8"/>
    </sheetView>
  </sheetViews>
  <sheetFormatPr baseColWidth="10" defaultColWidth="10.5703125" defaultRowHeight="15" customHeight="1" x14ac:dyDescent="0.25"/>
  <cols>
    <col min="1" max="1" width="5" style="3" customWidth="1"/>
    <col min="2" max="2" width="14.7109375" style="1" customWidth="1"/>
    <col min="3" max="3" width="15.7109375" style="80" customWidth="1"/>
    <col min="4" max="4" width="16.42578125" style="36" customWidth="1"/>
    <col min="5" max="5" width="12.28515625" style="49" customWidth="1"/>
    <col min="6" max="6" width="16.42578125" style="36" customWidth="1"/>
    <col min="7" max="7" width="16.42578125" style="62" customWidth="1"/>
    <col min="8" max="9" width="16.42578125" style="36" customWidth="1"/>
    <col min="10" max="10" width="16.42578125" style="62" customWidth="1"/>
    <col min="11" max="12" width="16.42578125" style="36" customWidth="1"/>
    <col min="13" max="13" width="16.42578125" style="62" customWidth="1"/>
    <col min="14" max="15" width="16.42578125" style="36" customWidth="1"/>
    <col min="16" max="16" width="16.42578125" style="62" customWidth="1"/>
    <col min="17" max="28" width="16.42578125" style="1" customWidth="1"/>
    <col min="29" max="16384" width="10.5703125" style="1"/>
  </cols>
  <sheetData>
    <row r="1" spans="1:16" ht="15" customHeight="1" x14ac:dyDescent="0.25">
      <c r="B1" s="42"/>
    </row>
    <row r="2" spans="1:16" ht="24.6" customHeight="1" x14ac:dyDescent="0.25">
      <c r="A2" s="101" t="s">
        <v>65</v>
      </c>
      <c r="B2" s="101"/>
      <c r="C2" s="101"/>
      <c r="D2" s="101"/>
      <c r="E2" s="101"/>
      <c r="F2" s="101"/>
      <c r="G2" s="101"/>
      <c r="H2" s="101"/>
      <c r="I2" s="101"/>
      <c r="J2" s="101"/>
      <c r="K2" s="101"/>
      <c r="L2" s="101"/>
      <c r="M2" s="101"/>
      <c r="N2" s="101"/>
      <c r="O2" s="101"/>
      <c r="P2" s="101"/>
    </row>
    <row r="3" spans="1:16" s="21" customFormat="1" ht="15" customHeight="1" x14ac:dyDescent="0.25">
      <c r="A3" s="102" t="str">
        <f>+Notas!C6</f>
        <v>DICIEMBRE 2020 Y DICIEMBRE 2021</v>
      </c>
      <c r="B3" s="102"/>
      <c r="C3" s="102"/>
      <c r="D3" s="102"/>
      <c r="E3" s="102"/>
      <c r="F3" s="102"/>
      <c r="G3" s="102"/>
      <c r="H3" s="102"/>
      <c r="I3" s="102"/>
      <c r="J3" s="102"/>
      <c r="K3" s="102"/>
      <c r="L3" s="102"/>
      <c r="M3" s="102"/>
      <c r="N3" s="102"/>
      <c r="O3" s="102"/>
      <c r="P3" s="102"/>
    </row>
    <row r="4" spans="1:16" ht="15" customHeight="1" x14ac:dyDescent="0.25">
      <c r="A4" s="34"/>
      <c r="B4" s="34"/>
      <c r="C4" s="40"/>
      <c r="D4" s="57"/>
      <c r="E4" s="50"/>
      <c r="F4" s="57"/>
      <c r="G4" s="63"/>
      <c r="H4" s="57"/>
      <c r="I4" s="57"/>
      <c r="J4" s="63"/>
      <c r="K4" s="57"/>
      <c r="L4" s="57"/>
      <c r="M4" s="63"/>
      <c r="N4" s="57"/>
      <c r="O4" s="57"/>
      <c r="P4" s="63"/>
    </row>
    <row r="5" spans="1:16" ht="15" customHeight="1" x14ac:dyDescent="0.25">
      <c r="A5" s="20"/>
      <c r="B5" s="20"/>
      <c r="C5" s="20"/>
      <c r="D5" s="58"/>
      <c r="E5" s="51"/>
      <c r="F5" s="58"/>
      <c r="G5" s="64"/>
      <c r="H5" s="58"/>
      <c r="I5" s="58"/>
      <c r="J5" s="64"/>
      <c r="K5" s="58"/>
      <c r="L5" s="58"/>
      <c r="M5" s="64"/>
      <c r="N5" s="58"/>
      <c r="O5" s="58"/>
      <c r="P5" s="64"/>
    </row>
    <row r="6" spans="1:16" ht="21.6" customHeight="1" x14ac:dyDescent="0.25">
      <c r="A6" s="103" t="s">
        <v>5</v>
      </c>
      <c r="B6" s="103" t="s">
        <v>35</v>
      </c>
      <c r="C6" s="105" t="s">
        <v>36</v>
      </c>
      <c r="D6" s="107" t="s">
        <v>37</v>
      </c>
      <c r="E6" s="107"/>
      <c r="F6" s="107"/>
      <c r="G6" s="107"/>
      <c r="H6" s="108" t="s">
        <v>42</v>
      </c>
      <c r="I6" s="107"/>
      <c r="J6" s="109"/>
      <c r="K6" s="107" t="s">
        <v>43</v>
      </c>
      <c r="L6" s="107"/>
      <c r="M6" s="107"/>
      <c r="N6" s="108" t="s">
        <v>44</v>
      </c>
      <c r="O6" s="107"/>
      <c r="P6" s="109"/>
    </row>
    <row r="7" spans="1:16" s="2" customFormat="1" ht="40.799999999999997" x14ac:dyDescent="0.25">
      <c r="A7" s="104"/>
      <c r="B7" s="104"/>
      <c r="C7" s="106"/>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5">
      <c r="A8" s="110">
        <v>1</v>
      </c>
      <c r="B8" s="113" t="s">
        <v>45</v>
      </c>
      <c r="C8" s="84" t="s">
        <v>46</v>
      </c>
      <c r="D8" s="44">
        <v>12</v>
      </c>
      <c r="E8" s="53">
        <v>0.206897</v>
      </c>
      <c r="F8" s="44">
        <v>55996.159077999997</v>
      </c>
      <c r="G8" s="66">
        <v>8.3333000000000004E-2</v>
      </c>
      <c r="H8" s="43">
        <v>4</v>
      </c>
      <c r="I8" s="44">
        <v>60510.477444999997</v>
      </c>
      <c r="J8" s="74">
        <v>0.25</v>
      </c>
      <c r="K8" s="44">
        <v>8</v>
      </c>
      <c r="L8" s="44">
        <v>53738.999895000001</v>
      </c>
      <c r="M8" s="66">
        <v>0</v>
      </c>
      <c r="N8" s="43">
        <v>0</v>
      </c>
      <c r="O8" s="44">
        <v>0</v>
      </c>
      <c r="P8" s="74">
        <v>0</v>
      </c>
    </row>
    <row r="9" spans="1:16" ht="15" customHeight="1" x14ac:dyDescent="0.25">
      <c r="A9" s="111"/>
      <c r="B9" s="114"/>
      <c r="C9" s="84" t="s">
        <v>47</v>
      </c>
      <c r="D9" s="44">
        <v>125</v>
      </c>
      <c r="E9" s="53">
        <v>0.22977900000000001</v>
      </c>
      <c r="F9" s="44">
        <v>77509.206529999996</v>
      </c>
      <c r="G9" s="66">
        <v>0.14399999999999999</v>
      </c>
      <c r="H9" s="43">
        <v>20</v>
      </c>
      <c r="I9" s="44">
        <v>85038.205438000005</v>
      </c>
      <c r="J9" s="74">
        <v>0.1</v>
      </c>
      <c r="K9" s="44">
        <v>105</v>
      </c>
      <c r="L9" s="44">
        <v>76075.111499000006</v>
      </c>
      <c r="M9" s="66">
        <v>0.15238099999999999</v>
      </c>
      <c r="N9" s="43">
        <v>0</v>
      </c>
      <c r="O9" s="44">
        <v>0</v>
      </c>
      <c r="P9" s="74">
        <v>0</v>
      </c>
    </row>
    <row r="10" spans="1:16" ht="15" customHeight="1" x14ac:dyDescent="0.25">
      <c r="A10" s="111"/>
      <c r="B10" s="114"/>
      <c r="C10" s="84" t="s">
        <v>48</v>
      </c>
      <c r="D10" s="44">
        <v>398</v>
      </c>
      <c r="E10" s="53">
        <v>0.111235</v>
      </c>
      <c r="F10" s="44">
        <v>88437.450278000004</v>
      </c>
      <c r="G10" s="66">
        <v>0.226131</v>
      </c>
      <c r="H10" s="43">
        <v>111</v>
      </c>
      <c r="I10" s="44">
        <v>104778.25438699999</v>
      </c>
      <c r="J10" s="74">
        <v>0.24324299999999999</v>
      </c>
      <c r="K10" s="44">
        <v>287</v>
      </c>
      <c r="L10" s="44">
        <v>82117.487714000003</v>
      </c>
      <c r="M10" s="66">
        <v>0.21951200000000001</v>
      </c>
      <c r="N10" s="43">
        <v>0</v>
      </c>
      <c r="O10" s="44">
        <v>0</v>
      </c>
      <c r="P10" s="74">
        <v>0</v>
      </c>
    </row>
    <row r="11" spans="1:16" ht="15" customHeight="1" x14ac:dyDescent="0.25">
      <c r="A11" s="111"/>
      <c r="B11" s="114"/>
      <c r="C11" s="84" t="s">
        <v>49</v>
      </c>
      <c r="D11" s="44">
        <v>548</v>
      </c>
      <c r="E11" s="53">
        <v>7.5326000000000004E-2</v>
      </c>
      <c r="F11" s="44">
        <v>109090.55532299999</v>
      </c>
      <c r="G11" s="66">
        <v>0.47262799999999999</v>
      </c>
      <c r="H11" s="43">
        <v>151</v>
      </c>
      <c r="I11" s="44">
        <v>123733.687452</v>
      </c>
      <c r="J11" s="74">
        <v>0.45033099999999998</v>
      </c>
      <c r="K11" s="44">
        <v>397</v>
      </c>
      <c r="L11" s="44">
        <v>103521.00128900001</v>
      </c>
      <c r="M11" s="66">
        <v>0.48110799999999998</v>
      </c>
      <c r="N11" s="43">
        <v>0</v>
      </c>
      <c r="O11" s="44">
        <v>0</v>
      </c>
      <c r="P11" s="74">
        <v>0</v>
      </c>
    </row>
    <row r="12" spans="1:16" ht="15" customHeight="1" x14ac:dyDescent="0.25">
      <c r="A12" s="111"/>
      <c r="B12" s="114"/>
      <c r="C12" s="84" t="s">
        <v>50</v>
      </c>
      <c r="D12" s="44">
        <v>465</v>
      </c>
      <c r="E12" s="53">
        <v>6.5326999999999996E-2</v>
      </c>
      <c r="F12" s="44">
        <v>135774.03743699999</v>
      </c>
      <c r="G12" s="66">
        <v>0.89247299999999996</v>
      </c>
      <c r="H12" s="43">
        <v>138</v>
      </c>
      <c r="I12" s="44">
        <v>150726.11848400001</v>
      </c>
      <c r="J12" s="74">
        <v>0.74637699999999996</v>
      </c>
      <c r="K12" s="44">
        <v>327</v>
      </c>
      <c r="L12" s="44">
        <v>129463.984885</v>
      </c>
      <c r="M12" s="66">
        <v>0.95412799999999998</v>
      </c>
      <c r="N12" s="43">
        <v>0</v>
      </c>
      <c r="O12" s="44">
        <v>0</v>
      </c>
      <c r="P12" s="74">
        <v>0</v>
      </c>
    </row>
    <row r="13" spans="1:16" ht="15" customHeight="1" x14ac:dyDescent="0.25">
      <c r="A13" s="111"/>
      <c r="B13" s="114"/>
      <c r="C13" s="84" t="s">
        <v>51</v>
      </c>
      <c r="D13" s="44">
        <v>346</v>
      </c>
      <c r="E13" s="53">
        <v>5.4292E-2</v>
      </c>
      <c r="F13" s="44">
        <v>134817.122879</v>
      </c>
      <c r="G13" s="66">
        <v>0.92196500000000003</v>
      </c>
      <c r="H13" s="43">
        <v>83</v>
      </c>
      <c r="I13" s="44">
        <v>150979.35246600001</v>
      </c>
      <c r="J13" s="74">
        <v>0.686747</v>
      </c>
      <c r="K13" s="44">
        <v>263</v>
      </c>
      <c r="L13" s="44">
        <v>129716.49529000001</v>
      </c>
      <c r="M13" s="66">
        <v>0.99619800000000003</v>
      </c>
      <c r="N13" s="43">
        <v>0</v>
      </c>
      <c r="O13" s="44">
        <v>0</v>
      </c>
      <c r="P13" s="74">
        <v>0</v>
      </c>
    </row>
    <row r="14" spans="1:16" s="3" customFormat="1" ht="15" customHeight="1" x14ac:dyDescent="0.25">
      <c r="A14" s="111"/>
      <c r="B14" s="114"/>
      <c r="C14" s="84" t="s">
        <v>52</v>
      </c>
      <c r="D14" s="35">
        <v>311</v>
      </c>
      <c r="E14" s="55">
        <v>5.4427999999999997E-2</v>
      </c>
      <c r="F14" s="35">
        <v>143548.90318699999</v>
      </c>
      <c r="G14" s="68">
        <v>1.051447</v>
      </c>
      <c r="H14" s="43">
        <v>80</v>
      </c>
      <c r="I14" s="44">
        <v>142262.04674300001</v>
      </c>
      <c r="J14" s="74">
        <v>0.67500000000000004</v>
      </c>
      <c r="K14" s="35">
        <v>231</v>
      </c>
      <c r="L14" s="35">
        <v>143994.56775700001</v>
      </c>
      <c r="M14" s="68">
        <v>1.181818</v>
      </c>
      <c r="N14" s="43">
        <v>0</v>
      </c>
      <c r="O14" s="44">
        <v>0</v>
      </c>
      <c r="P14" s="74">
        <v>0</v>
      </c>
    </row>
    <row r="15" spans="1:16" ht="15" customHeight="1" x14ac:dyDescent="0.25">
      <c r="A15" s="111"/>
      <c r="B15" s="114"/>
      <c r="C15" s="84" t="s">
        <v>53</v>
      </c>
      <c r="D15" s="44">
        <v>232</v>
      </c>
      <c r="E15" s="53">
        <v>5.2572000000000001E-2</v>
      </c>
      <c r="F15" s="44">
        <v>158539.54435700001</v>
      </c>
      <c r="G15" s="66">
        <v>1.1767240000000001</v>
      </c>
      <c r="H15" s="43">
        <v>57</v>
      </c>
      <c r="I15" s="44">
        <v>144570.67543900001</v>
      </c>
      <c r="J15" s="74">
        <v>0.71929799999999999</v>
      </c>
      <c r="K15" s="44">
        <v>175</v>
      </c>
      <c r="L15" s="44">
        <v>163089.404519</v>
      </c>
      <c r="M15" s="66">
        <v>1.3257140000000001</v>
      </c>
      <c r="N15" s="43">
        <v>0</v>
      </c>
      <c r="O15" s="44">
        <v>0</v>
      </c>
      <c r="P15" s="74">
        <v>0</v>
      </c>
    </row>
    <row r="16" spans="1:16" ht="15" customHeight="1" x14ac:dyDescent="0.25">
      <c r="A16" s="111"/>
      <c r="B16" s="114"/>
      <c r="C16" s="84" t="s">
        <v>54</v>
      </c>
      <c r="D16" s="44">
        <v>194</v>
      </c>
      <c r="E16" s="53">
        <v>5.3179999999999998E-2</v>
      </c>
      <c r="F16" s="44">
        <v>157044.57196100001</v>
      </c>
      <c r="G16" s="66">
        <v>1.0103089999999999</v>
      </c>
      <c r="H16" s="43">
        <v>40</v>
      </c>
      <c r="I16" s="44">
        <v>144356.236256</v>
      </c>
      <c r="J16" s="74">
        <v>0.4</v>
      </c>
      <c r="K16" s="44">
        <v>154</v>
      </c>
      <c r="L16" s="44">
        <v>160340.24357200001</v>
      </c>
      <c r="M16" s="66">
        <v>1.168831</v>
      </c>
      <c r="N16" s="43">
        <v>0</v>
      </c>
      <c r="O16" s="44">
        <v>0</v>
      </c>
      <c r="P16" s="74">
        <v>0</v>
      </c>
    </row>
    <row r="17" spans="1:16" ht="15" customHeight="1" x14ac:dyDescent="0.25">
      <c r="A17" s="111"/>
      <c r="B17" s="114"/>
      <c r="C17" s="84" t="s">
        <v>55</v>
      </c>
      <c r="D17" s="44">
        <v>192</v>
      </c>
      <c r="E17" s="53">
        <v>7.2480000000000003E-2</v>
      </c>
      <c r="F17" s="44">
        <v>175138.605752</v>
      </c>
      <c r="G17" s="66">
        <v>0.74479200000000001</v>
      </c>
      <c r="H17" s="43">
        <v>73</v>
      </c>
      <c r="I17" s="44">
        <v>135607.04443400001</v>
      </c>
      <c r="J17" s="74">
        <v>8.2192000000000001E-2</v>
      </c>
      <c r="K17" s="44">
        <v>119</v>
      </c>
      <c r="L17" s="44">
        <v>199389.05933399999</v>
      </c>
      <c r="M17" s="66">
        <v>1.1512610000000001</v>
      </c>
      <c r="N17" s="43">
        <v>0</v>
      </c>
      <c r="O17" s="44">
        <v>0</v>
      </c>
      <c r="P17" s="74">
        <v>0</v>
      </c>
    </row>
    <row r="18" spans="1:16" s="3" customFormat="1" ht="15" customHeight="1" x14ac:dyDescent="0.25">
      <c r="A18" s="111"/>
      <c r="B18" s="114"/>
      <c r="C18" s="84" t="s">
        <v>56</v>
      </c>
      <c r="D18" s="35">
        <v>248</v>
      </c>
      <c r="E18" s="55">
        <v>6.608E-2</v>
      </c>
      <c r="F18" s="35">
        <v>184344.38754200001</v>
      </c>
      <c r="G18" s="68">
        <v>0.57661300000000004</v>
      </c>
      <c r="H18" s="43">
        <v>68</v>
      </c>
      <c r="I18" s="44">
        <v>147313.719361</v>
      </c>
      <c r="J18" s="74">
        <v>0.132353</v>
      </c>
      <c r="K18" s="35">
        <v>180</v>
      </c>
      <c r="L18" s="35">
        <v>198333.75107699999</v>
      </c>
      <c r="M18" s="68">
        <v>0.74444399999999999</v>
      </c>
      <c r="N18" s="43">
        <v>0</v>
      </c>
      <c r="O18" s="44">
        <v>0</v>
      </c>
      <c r="P18" s="74">
        <v>0</v>
      </c>
    </row>
    <row r="19" spans="1:16" s="3" customFormat="1" ht="15" customHeight="1" x14ac:dyDescent="0.25">
      <c r="A19" s="112"/>
      <c r="B19" s="115"/>
      <c r="C19" s="85" t="s">
        <v>9</v>
      </c>
      <c r="D19" s="46">
        <v>3071</v>
      </c>
      <c r="E19" s="54">
        <v>6.8057999999999994E-2</v>
      </c>
      <c r="F19" s="46">
        <v>132320.917204</v>
      </c>
      <c r="G19" s="67">
        <v>0.71116900000000005</v>
      </c>
      <c r="H19" s="87">
        <v>825</v>
      </c>
      <c r="I19" s="46">
        <v>134425.28305</v>
      </c>
      <c r="J19" s="75">
        <v>0.46545500000000001</v>
      </c>
      <c r="K19" s="46">
        <v>2246</v>
      </c>
      <c r="L19" s="46">
        <v>131547.942217</v>
      </c>
      <c r="M19" s="67">
        <v>0.80142500000000005</v>
      </c>
      <c r="N19" s="87">
        <v>0</v>
      </c>
      <c r="O19" s="46">
        <v>0</v>
      </c>
      <c r="P19" s="75">
        <v>0</v>
      </c>
    </row>
    <row r="20" spans="1:16" ht="15" customHeight="1" x14ac:dyDescent="0.25">
      <c r="A20" s="110">
        <v>2</v>
      </c>
      <c r="B20" s="113" t="s">
        <v>57</v>
      </c>
      <c r="C20" s="84" t="s">
        <v>46</v>
      </c>
      <c r="D20" s="44">
        <v>24</v>
      </c>
      <c r="E20" s="53">
        <v>0.41379300000000002</v>
      </c>
      <c r="F20" s="44">
        <v>62479.5</v>
      </c>
      <c r="G20" s="66">
        <v>0.16666700000000001</v>
      </c>
      <c r="H20" s="43">
        <v>11</v>
      </c>
      <c r="I20" s="44">
        <v>66184.636364000005</v>
      </c>
      <c r="J20" s="74">
        <v>0.272727</v>
      </c>
      <c r="K20" s="44">
        <v>13</v>
      </c>
      <c r="L20" s="44">
        <v>59344.384615000003</v>
      </c>
      <c r="M20" s="66">
        <v>7.6923000000000005E-2</v>
      </c>
      <c r="N20" s="43">
        <v>0</v>
      </c>
      <c r="O20" s="44">
        <v>0</v>
      </c>
      <c r="P20" s="74">
        <v>0</v>
      </c>
    </row>
    <row r="21" spans="1:16" ht="15" customHeight="1" x14ac:dyDescent="0.25">
      <c r="A21" s="111"/>
      <c r="B21" s="114"/>
      <c r="C21" s="84" t="s">
        <v>47</v>
      </c>
      <c r="D21" s="44">
        <v>268</v>
      </c>
      <c r="E21" s="53">
        <v>0.492647</v>
      </c>
      <c r="F21" s="44">
        <v>81836.164178999999</v>
      </c>
      <c r="G21" s="66">
        <v>9.7015000000000004E-2</v>
      </c>
      <c r="H21" s="43">
        <v>94</v>
      </c>
      <c r="I21" s="44">
        <v>82909.202128000004</v>
      </c>
      <c r="J21" s="74">
        <v>0.117021</v>
      </c>
      <c r="K21" s="44">
        <v>174</v>
      </c>
      <c r="L21" s="44">
        <v>81256.477010999995</v>
      </c>
      <c r="M21" s="66">
        <v>8.6207000000000006E-2</v>
      </c>
      <c r="N21" s="43">
        <v>0</v>
      </c>
      <c r="O21" s="44">
        <v>0</v>
      </c>
      <c r="P21" s="74">
        <v>0</v>
      </c>
    </row>
    <row r="22" spans="1:16" ht="15" customHeight="1" x14ac:dyDescent="0.25">
      <c r="A22" s="111"/>
      <c r="B22" s="114"/>
      <c r="C22" s="84" t="s">
        <v>48</v>
      </c>
      <c r="D22" s="44">
        <v>1034</v>
      </c>
      <c r="E22" s="53">
        <v>0.28898800000000002</v>
      </c>
      <c r="F22" s="44">
        <v>94461.509671000007</v>
      </c>
      <c r="G22" s="66">
        <v>0.16054199999999999</v>
      </c>
      <c r="H22" s="43">
        <v>428</v>
      </c>
      <c r="I22" s="44">
        <v>97919.161215</v>
      </c>
      <c r="J22" s="74">
        <v>0.16588800000000001</v>
      </c>
      <c r="K22" s="44">
        <v>606</v>
      </c>
      <c r="L22" s="44">
        <v>92019.471946999998</v>
      </c>
      <c r="M22" s="66">
        <v>0.15676599999999999</v>
      </c>
      <c r="N22" s="43">
        <v>0</v>
      </c>
      <c r="O22" s="44">
        <v>0</v>
      </c>
      <c r="P22" s="74">
        <v>0</v>
      </c>
    </row>
    <row r="23" spans="1:16" ht="15" customHeight="1" x14ac:dyDescent="0.25">
      <c r="A23" s="111"/>
      <c r="B23" s="114"/>
      <c r="C23" s="84" t="s">
        <v>49</v>
      </c>
      <c r="D23" s="44">
        <v>1050</v>
      </c>
      <c r="E23" s="53">
        <v>0.14433000000000001</v>
      </c>
      <c r="F23" s="44">
        <v>104187.271429</v>
      </c>
      <c r="G23" s="66">
        <v>0.33904800000000002</v>
      </c>
      <c r="H23" s="43">
        <v>435</v>
      </c>
      <c r="I23" s="44">
        <v>105942.455172</v>
      </c>
      <c r="J23" s="74">
        <v>0.31953999999999999</v>
      </c>
      <c r="K23" s="44">
        <v>615</v>
      </c>
      <c r="L23" s="44">
        <v>102945.8</v>
      </c>
      <c r="M23" s="66">
        <v>0.35284599999999999</v>
      </c>
      <c r="N23" s="43">
        <v>0</v>
      </c>
      <c r="O23" s="44">
        <v>0</v>
      </c>
      <c r="P23" s="74">
        <v>0</v>
      </c>
    </row>
    <row r="24" spans="1:16" ht="15" customHeight="1" x14ac:dyDescent="0.25">
      <c r="A24" s="111"/>
      <c r="B24" s="114"/>
      <c r="C24" s="84" t="s">
        <v>50</v>
      </c>
      <c r="D24" s="44">
        <v>649</v>
      </c>
      <c r="E24" s="53">
        <v>9.1176999999999994E-2</v>
      </c>
      <c r="F24" s="44">
        <v>124904.003082</v>
      </c>
      <c r="G24" s="66">
        <v>0.57472999999999996</v>
      </c>
      <c r="H24" s="43">
        <v>245</v>
      </c>
      <c r="I24" s="44">
        <v>125865.24898</v>
      </c>
      <c r="J24" s="74">
        <v>0.51428600000000002</v>
      </c>
      <c r="K24" s="44">
        <v>404</v>
      </c>
      <c r="L24" s="44">
        <v>124321.069307</v>
      </c>
      <c r="M24" s="66">
        <v>0.61138599999999999</v>
      </c>
      <c r="N24" s="43">
        <v>0</v>
      </c>
      <c r="O24" s="44">
        <v>0</v>
      </c>
      <c r="P24" s="74">
        <v>0</v>
      </c>
    </row>
    <row r="25" spans="1:16" ht="15" customHeight="1" x14ac:dyDescent="0.25">
      <c r="A25" s="111"/>
      <c r="B25" s="114"/>
      <c r="C25" s="84" t="s">
        <v>51</v>
      </c>
      <c r="D25" s="44">
        <v>445</v>
      </c>
      <c r="E25" s="53">
        <v>6.9825999999999999E-2</v>
      </c>
      <c r="F25" s="44">
        <v>131697.83146099999</v>
      </c>
      <c r="G25" s="66">
        <v>0.69887600000000005</v>
      </c>
      <c r="H25" s="43">
        <v>173</v>
      </c>
      <c r="I25" s="44">
        <v>129830.89017300001</v>
      </c>
      <c r="J25" s="74">
        <v>0.56647400000000003</v>
      </c>
      <c r="K25" s="44">
        <v>272</v>
      </c>
      <c r="L25" s="44">
        <v>132885.26102899999</v>
      </c>
      <c r="M25" s="66">
        <v>0.78308800000000001</v>
      </c>
      <c r="N25" s="43">
        <v>0</v>
      </c>
      <c r="O25" s="44">
        <v>0</v>
      </c>
      <c r="P25" s="74">
        <v>0</v>
      </c>
    </row>
    <row r="26" spans="1:16" s="3" customFormat="1" ht="15" customHeight="1" x14ac:dyDescent="0.25">
      <c r="A26" s="111"/>
      <c r="B26" s="114"/>
      <c r="C26" s="84" t="s">
        <v>52</v>
      </c>
      <c r="D26" s="35">
        <v>370</v>
      </c>
      <c r="E26" s="55">
        <v>6.4753000000000005E-2</v>
      </c>
      <c r="F26" s="35">
        <v>138491.19459500001</v>
      </c>
      <c r="G26" s="68">
        <v>0.73513499999999998</v>
      </c>
      <c r="H26" s="43">
        <v>140</v>
      </c>
      <c r="I26" s="44">
        <v>132126.428571</v>
      </c>
      <c r="J26" s="74">
        <v>0.60714299999999999</v>
      </c>
      <c r="K26" s="35">
        <v>230</v>
      </c>
      <c r="L26" s="35">
        <v>142365.4</v>
      </c>
      <c r="M26" s="68">
        <v>0.81304299999999996</v>
      </c>
      <c r="N26" s="43">
        <v>0</v>
      </c>
      <c r="O26" s="44">
        <v>0</v>
      </c>
      <c r="P26" s="74">
        <v>0</v>
      </c>
    </row>
    <row r="27" spans="1:16" ht="15" customHeight="1" x14ac:dyDescent="0.25">
      <c r="A27" s="111"/>
      <c r="B27" s="114"/>
      <c r="C27" s="84" t="s">
        <v>53</v>
      </c>
      <c r="D27" s="44">
        <v>220</v>
      </c>
      <c r="E27" s="53">
        <v>4.9853000000000001E-2</v>
      </c>
      <c r="F27" s="44">
        <v>141215.713636</v>
      </c>
      <c r="G27" s="66">
        <v>0.76363599999999998</v>
      </c>
      <c r="H27" s="43">
        <v>78</v>
      </c>
      <c r="I27" s="44">
        <v>135002.538462</v>
      </c>
      <c r="J27" s="74">
        <v>0.58974400000000005</v>
      </c>
      <c r="K27" s="44">
        <v>142</v>
      </c>
      <c r="L27" s="44">
        <v>144628.58450699999</v>
      </c>
      <c r="M27" s="66">
        <v>0.859155</v>
      </c>
      <c r="N27" s="43">
        <v>0</v>
      </c>
      <c r="O27" s="44">
        <v>0</v>
      </c>
      <c r="P27" s="74">
        <v>0</v>
      </c>
    </row>
    <row r="28" spans="1:16" ht="15" customHeight="1" x14ac:dyDescent="0.25">
      <c r="A28" s="111"/>
      <c r="B28" s="114"/>
      <c r="C28" s="84" t="s">
        <v>54</v>
      </c>
      <c r="D28" s="44">
        <v>116</v>
      </c>
      <c r="E28" s="53">
        <v>3.1798E-2</v>
      </c>
      <c r="F28" s="44">
        <v>158795.043103</v>
      </c>
      <c r="G28" s="66">
        <v>0.68103400000000003</v>
      </c>
      <c r="H28" s="43">
        <v>39</v>
      </c>
      <c r="I28" s="44">
        <v>153776.538462</v>
      </c>
      <c r="J28" s="74">
        <v>0.43589699999999998</v>
      </c>
      <c r="K28" s="44">
        <v>77</v>
      </c>
      <c r="L28" s="44">
        <v>161336.88311699999</v>
      </c>
      <c r="M28" s="66">
        <v>0.80519499999999999</v>
      </c>
      <c r="N28" s="43">
        <v>0</v>
      </c>
      <c r="O28" s="44">
        <v>0</v>
      </c>
      <c r="P28" s="74">
        <v>0</v>
      </c>
    </row>
    <row r="29" spans="1:16" ht="15" customHeight="1" x14ac:dyDescent="0.25">
      <c r="A29" s="111"/>
      <c r="B29" s="114"/>
      <c r="C29" s="84" t="s">
        <v>55</v>
      </c>
      <c r="D29" s="44">
        <v>40</v>
      </c>
      <c r="E29" s="53">
        <v>1.5100000000000001E-2</v>
      </c>
      <c r="F29" s="44">
        <v>160604.375</v>
      </c>
      <c r="G29" s="66">
        <v>0.55000000000000004</v>
      </c>
      <c r="H29" s="43">
        <v>20</v>
      </c>
      <c r="I29" s="44">
        <v>146948.29999999999</v>
      </c>
      <c r="J29" s="74">
        <v>0.25</v>
      </c>
      <c r="K29" s="44">
        <v>20</v>
      </c>
      <c r="L29" s="44">
        <v>174260.45</v>
      </c>
      <c r="M29" s="66">
        <v>0.85</v>
      </c>
      <c r="N29" s="43">
        <v>0</v>
      </c>
      <c r="O29" s="44">
        <v>0</v>
      </c>
      <c r="P29" s="74">
        <v>0</v>
      </c>
    </row>
    <row r="30" spans="1:16" s="3" customFormat="1" ht="15" customHeight="1" x14ac:dyDescent="0.25">
      <c r="A30" s="111"/>
      <c r="B30" s="114"/>
      <c r="C30" s="84" t="s">
        <v>56</v>
      </c>
      <c r="D30" s="35">
        <v>50</v>
      </c>
      <c r="E30" s="55">
        <v>1.3323E-2</v>
      </c>
      <c r="F30" s="35">
        <v>129366.98</v>
      </c>
      <c r="G30" s="68">
        <v>0.14000000000000001</v>
      </c>
      <c r="H30" s="43">
        <v>35</v>
      </c>
      <c r="I30" s="44">
        <v>114964.342857</v>
      </c>
      <c r="J30" s="74">
        <v>8.5713999999999999E-2</v>
      </c>
      <c r="K30" s="35">
        <v>15</v>
      </c>
      <c r="L30" s="35">
        <v>162973.13333300001</v>
      </c>
      <c r="M30" s="68">
        <v>0.26666699999999999</v>
      </c>
      <c r="N30" s="43">
        <v>0</v>
      </c>
      <c r="O30" s="44">
        <v>0</v>
      </c>
      <c r="P30" s="74">
        <v>0</v>
      </c>
    </row>
    <row r="31" spans="1:16" s="3" customFormat="1" ht="15" customHeight="1" x14ac:dyDescent="0.25">
      <c r="A31" s="112"/>
      <c r="B31" s="115"/>
      <c r="C31" s="85" t="s">
        <v>9</v>
      </c>
      <c r="D31" s="46">
        <v>4266</v>
      </c>
      <c r="E31" s="54">
        <v>9.4542000000000001E-2</v>
      </c>
      <c r="F31" s="46">
        <v>113406.37998100001</v>
      </c>
      <c r="G31" s="67">
        <v>0.41819000000000001</v>
      </c>
      <c r="H31" s="87">
        <v>1698</v>
      </c>
      <c r="I31" s="46">
        <v>112957.300353</v>
      </c>
      <c r="J31" s="75">
        <v>0.355713</v>
      </c>
      <c r="K31" s="46">
        <v>2568</v>
      </c>
      <c r="L31" s="46">
        <v>113703.31814600001</v>
      </c>
      <c r="M31" s="67">
        <v>0.45950200000000002</v>
      </c>
      <c r="N31" s="87">
        <v>0</v>
      </c>
      <c r="O31" s="46">
        <v>0</v>
      </c>
      <c r="P31" s="75">
        <v>0</v>
      </c>
    </row>
    <row r="32" spans="1:16" ht="15" customHeight="1" x14ac:dyDescent="0.25">
      <c r="A32" s="110">
        <v>3</v>
      </c>
      <c r="B32" s="113" t="s">
        <v>58</v>
      </c>
      <c r="C32" s="84" t="s">
        <v>46</v>
      </c>
      <c r="D32" s="44">
        <v>12</v>
      </c>
      <c r="E32" s="44">
        <v>0</v>
      </c>
      <c r="F32" s="44">
        <v>6483.3409220000003</v>
      </c>
      <c r="G32" s="66">
        <v>8.3333000000000004E-2</v>
      </c>
      <c r="H32" s="43">
        <v>7</v>
      </c>
      <c r="I32" s="44">
        <v>5674.1589180000001</v>
      </c>
      <c r="J32" s="74">
        <v>2.2727000000000001E-2</v>
      </c>
      <c r="K32" s="44">
        <v>5</v>
      </c>
      <c r="L32" s="44">
        <v>5605.3847210000004</v>
      </c>
      <c r="M32" s="66">
        <v>7.6923000000000005E-2</v>
      </c>
      <c r="N32" s="43">
        <v>0</v>
      </c>
      <c r="O32" s="44">
        <v>0</v>
      </c>
      <c r="P32" s="74">
        <v>0</v>
      </c>
    </row>
    <row r="33" spans="1:16" ht="15" customHeight="1" x14ac:dyDescent="0.25">
      <c r="A33" s="111"/>
      <c r="B33" s="114"/>
      <c r="C33" s="84" t="s">
        <v>47</v>
      </c>
      <c r="D33" s="44">
        <v>143</v>
      </c>
      <c r="E33" s="44">
        <v>0</v>
      </c>
      <c r="F33" s="44">
        <v>4326.9576500000003</v>
      </c>
      <c r="G33" s="66">
        <v>-4.6984999999999999E-2</v>
      </c>
      <c r="H33" s="43">
        <v>74</v>
      </c>
      <c r="I33" s="44">
        <v>-2129.0033109999999</v>
      </c>
      <c r="J33" s="74">
        <v>1.7021000000000001E-2</v>
      </c>
      <c r="K33" s="44">
        <v>69</v>
      </c>
      <c r="L33" s="44">
        <v>5181.3655120000003</v>
      </c>
      <c r="M33" s="66">
        <v>-6.6173999999999997E-2</v>
      </c>
      <c r="N33" s="43">
        <v>0</v>
      </c>
      <c r="O33" s="44">
        <v>0</v>
      </c>
      <c r="P33" s="74">
        <v>0</v>
      </c>
    </row>
    <row r="34" spans="1:16" ht="15" customHeight="1" x14ac:dyDescent="0.25">
      <c r="A34" s="111"/>
      <c r="B34" s="114"/>
      <c r="C34" s="84" t="s">
        <v>48</v>
      </c>
      <c r="D34" s="44">
        <v>636</v>
      </c>
      <c r="E34" s="44">
        <v>0</v>
      </c>
      <c r="F34" s="44">
        <v>6024.0593929999995</v>
      </c>
      <c r="G34" s="66">
        <v>-6.5588999999999995E-2</v>
      </c>
      <c r="H34" s="43">
        <v>317</v>
      </c>
      <c r="I34" s="44">
        <v>-6859.0931719999999</v>
      </c>
      <c r="J34" s="74">
        <v>-7.7354999999999993E-2</v>
      </c>
      <c r="K34" s="44">
        <v>319</v>
      </c>
      <c r="L34" s="44">
        <v>9901.9842329999992</v>
      </c>
      <c r="M34" s="66">
        <v>-6.2746999999999997E-2</v>
      </c>
      <c r="N34" s="43">
        <v>0</v>
      </c>
      <c r="O34" s="44">
        <v>0</v>
      </c>
      <c r="P34" s="74">
        <v>0</v>
      </c>
    </row>
    <row r="35" spans="1:16" ht="15" customHeight="1" x14ac:dyDescent="0.25">
      <c r="A35" s="111"/>
      <c r="B35" s="114"/>
      <c r="C35" s="84" t="s">
        <v>49</v>
      </c>
      <c r="D35" s="44">
        <v>502</v>
      </c>
      <c r="E35" s="44">
        <v>0</v>
      </c>
      <c r="F35" s="44">
        <v>-4903.2838940000001</v>
      </c>
      <c r="G35" s="66">
        <v>-0.13358</v>
      </c>
      <c r="H35" s="43">
        <v>284</v>
      </c>
      <c r="I35" s="44">
        <v>-17791.232279</v>
      </c>
      <c r="J35" s="74">
        <v>-0.13079099999999999</v>
      </c>
      <c r="K35" s="44">
        <v>218</v>
      </c>
      <c r="L35" s="44">
        <v>-575.20128899999997</v>
      </c>
      <c r="M35" s="66">
        <v>-0.12826299999999999</v>
      </c>
      <c r="N35" s="43">
        <v>0</v>
      </c>
      <c r="O35" s="44">
        <v>0</v>
      </c>
      <c r="P35" s="74">
        <v>0</v>
      </c>
    </row>
    <row r="36" spans="1:16" ht="15" customHeight="1" x14ac:dyDescent="0.25">
      <c r="A36" s="111"/>
      <c r="B36" s="114"/>
      <c r="C36" s="84" t="s">
        <v>50</v>
      </c>
      <c r="D36" s="44">
        <v>184</v>
      </c>
      <c r="E36" s="44">
        <v>0</v>
      </c>
      <c r="F36" s="44">
        <v>-10870.034355</v>
      </c>
      <c r="G36" s="66">
        <v>-0.317743</v>
      </c>
      <c r="H36" s="43">
        <v>107</v>
      </c>
      <c r="I36" s="44">
        <v>-24860.869503999998</v>
      </c>
      <c r="J36" s="74">
        <v>-0.23209099999999999</v>
      </c>
      <c r="K36" s="44">
        <v>77</v>
      </c>
      <c r="L36" s="44">
        <v>-5142.9155780000001</v>
      </c>
      <c r="M36" s="66">
        <v>-0.34274199999999999</v>
      </c>
      <c r="N36" s="43">
        <v>0</v>
      </c>
      <c r="O36" s="44">
        <v>0</v>
      </c>
      <c r="P36" s="74">
        <v>0</v>
      </c>
    </row>
    <row r="37" spans="1:16" ht="15" customHeight="1" x14ac:dyDescent="0.25">
      <c r="A37" s="111"/>
      <c r="B37" s="114"/>
      <c r="C37" s="84" t="s">
        <v>51</v>
      </c>
      <c r="D37" s="44">
        <v>99</v>
      </c>
      <c r="E37" s="44">
        <v>0</v>
      </c>
      <c r="F37" s="44">
        <v>-3119.2914179999998</v>
      </c>
      <c r="G37" s="66">
        <v>-0.22308900000000001</v>
      </c>
      <c r="H37" s="43">
        <v>90</v>
      </c>
      <c r="I37" s="44">
        <v>-21148.462292</v>
      </c>
      <c r="J37" s="74">
        <v>-0.120273</v>
      </c>
      <c r="K37" s="44">
        <v>9</v>
      </c>
      <c r="L37" s="44">
        <v>3168.7657389999999</v>
      </c>
      <c r="M37" s="66">
        <v>-0.21310899999999999</v>
      </c>
      <c r="N37" s="43">
        <v>0</v>
      </c>
      <c r="O37" s="44">
        <v>0</v>
      </c>
      <c r="P37" s="74">
        <v>0</v>
      </c>
    </row>
    <row r="38" spans="1:16" s="3" customFormat="1" ht="15" customHeight="1" x14ac:dyDescent="0.25">
      <c r="A38" s="111"/>
      <c r="B38" s="114"/>
      <c r="C38" s="84" t="s">
        <v>52</v>
      </c>
      <c r="D38" s="35">
        <v>59</v>
      </c>
      <c r="E38" s="35">
        <v>0</v>
      </c>
      <c r="F38" s="35">
        <v>-5057.7085930000003</v>
      </c>
      <c r="G38" s="68">
        <v>-0.31631199999999998</v>
      </c>
      <c r="H38" s="43">
        <v>60</v>
      </c>
      <c r="I38" s="44">
        <v>-10135.618172</v>
      </c>
      <c r="J38" s="74">
        <v>-6.7857000000000001E-2</v>
      </c>
      <c r="K38" s="35">
        <v>-1</v>
      </c>
      <c r="L38" s="35">
        <v>-1629.1677569999999</v>
      </c>
      <c r="M38" s="68">
        <v>-0.36877500000000002</v>
      </c>
      <c r="N38" s="43">
        <v>0</v>
      </c>
      <c r="O38" s="44">
        <v>0</v>
      </c>
      <c r="P38" s="74">
        <v>0</v>
      </c>
    </row>
    <row r="39" spans="1:16" ht="15" customHeight="1" x14ac:dyDescent="0.25">
      <c r="A39" s="111"/>
      <c r="B39" s="114"/>
      <c r="C39" s="84" t="s">
        <v>53</v>
      </c>
      <c r="D39" s="44">
        <v>-12</v>
      </c>
      <c r="E39" s="44">
        <v>0</v>
      </c>
      <c r="F39" s="44">
        <v>-17323.830720999998</v>
      </c>
      <c r="G39" s="66">
        <v>-0.41308800000000001</v>
      </c>
      <c r="H39" s="43">
        <v>21</v>
      </c>
      <c r="I39" s="44">
        <v>-9568.1369770000001</v>
      </c>
      <c r="J39" s="74">
        <v>-0.129555</v>
      </c>
      <c r="K39" s="44">
        <v>-33</v>
      </c>
      <c r="L39" s="44">
        <v>-18460.820012</v>
      </c>
      <c r="M39" s="66">
        <v>-0.466559</v>
      </c>
      <c r="N39" s="43">
        <v>0</v>
      </c>
      <c r="O39" s="44">
        <v>0</v>
      </c>
      <c r="P39" s="74">
        <v>0</v>
      </c>
    </row>
    <row r="40" spans="1:16" ht="15" customHeight="1" x14ac:dyDescent="0.25">
      <c r="A40" s="111"/>
      <c r="B40" s="114"/>
      <c r="C40" s="84" t="s">
        <v>54</v>
      </c>
      <c r="D40" s="44">
        <v>-78</v>
      </c>
      <c r="E40" s="44">
        <v>0</v>
      </c>
      <c r="F40" s="44">
        <v>1750.471143</v>
      </c>
      <c r="G40" s="66">
        <v>-0.32927499999999998</v>
      </c>
      <c r="H40" s="43">
        <v>-1</v>
      </c>
      <c r="I40" s="44">
        <v>9420.302205</v>
      </c>
      <c r="J40" s="74">
        <v>3.5896999999999998E-2</v>
      </c>
      <c r="K40" s="44">
        <v>-77</v>
      </c>
      <c r="L40" s="44">
        <v>996.639545</v>
      </c>
      <c r="M40" s="66">
        <v>-0.36363600000000001</v>
      </c>
      <c r="N40" s="43">
        <v>0</v>
      </c>
      <c r="O40" s="44">
        <v>0</v>
      </c>
      <c r="P40" s="74">
        <v>0</v>
      </c>
    </row>
    <row r="41" spans="1:16" ht="15" customHeight="1" x14ac:dyDescent="0.25">
      <c r="A41" s="111"/>
      <c r="B41" s="114"/>
      <c r="C41" s="84" t="s">
        <v>55</v>
      </c>
      <c r="D41" s="44">
        <v>-152</v>
      </c>
      <c r="E41" s="44">
        <v>0</v>
      </c>
      <c r="F41" s="44">
        <v>-14534.230751999999</v>
      </c>
      <c r="G41" s="66">
        <v>-0.19479199999999999</v>
      </c>
      <c r="H41" s="43">
        <v>-53</v>
      </c>
      <c r="I41" s="44">
        <v>11341.255566</v>
      </c>
      <c r="J41" s="74">
        <v>0.16780800000000001</v>
      </c>
      <c r="K41" s="44">
        <v>-99</v>
      </c>
      <c r="L41" s="44">
        <v>-25128.609334000001</v>
      </c>
      <c r="M41" s="66">
        <v>-0.301261</v>
      </c>
      <c r="N41" s="43">
        <v>0</v>
      </c>
      <c r="O41" s="44">
        <v>0</v>
      </c>
      <c r="P41" s="74">
        <v>0</v>
      </c>
    </row>
    <row r="42" spans="1:16" s="3" customFormat="1" ht="15" customHeight="1" x14ac:dyDescent="0.25">
      <c r="A42" s="111"/>
      <c r="B42" s="114"/>
      <c r="C42" s="84" t="s">
        <v>56</v>
      </c>
      <c r="D42" s="35">
        <v>-198</v>
      </c>
      <c r="E42" s="35">
        <v>0</v>
      </c>
      <c r="F42" s="35">
        <v>-54977.407542000001</v>
      </c>
      <c r="G42" s="68">
        <v>-0.43661299999999997</v>
      </c>
      <c r="H42" s="43">
        <v>-33</v>
      </c>
      <c r="I42" s="44">
        <v>-32349.376504</v>
      </c>
      <c r="J42" s="74">
        <v>-4.6639E-2</v>
      </c>
      <c r="K42" s="35">
        <v>-165</v>
      </c>
      <c r="L42" s="35">
        <v>-35360.617744000003</v>
      </c>
      <c r="M42" s="68">
        <v>-0.47777799999999998</v>
      </c>
      <c r="N42" s="43">
        <v>0</v>
      </c>
      <c r="O42" s="44">
        <v>0</v>
      </c>
      <c r="P42" s="74">
        <v>0</v>
      </c>
    </row>
    <row r="43" spans="1:16" s="3" customFormat="1" ht="15" customHeight="1" x14ac:dyDescent="0.25">
      <c r="A43" s="112"/>
      <c r="B43" s="115"/>
      <c r="C43" s="85" t="s">
        <v>9</v>
      </c>
      <c r="D43" s="46">
        <v>1195</v>
      </c>
      <c r="E43" s="46">
        <v>0</v>
      </c>
      <c r="F43" s="46">
        <v>-18914.537222999999</v>
      </c>
      <c r="G43" s="67">
        <v>-0.29297899999999999</v>
      </c>
      <c r="H43" s="87">
        <v>873</v>
      </c>
      <c r="I43" s="46">
        <v>-21467.982695999999</v>
      </c>
      <c r="J43" s="75">
        <v>-0.10974200000000001</v>
      </c>
      <c r="K43" s="46">
        <v>322</v>
      </c>
      <c r="L43" s="46">
        <v>-17844.624070000002</v>
      </c>
      <c r="M43" s="67">
        <v>-0.34192299999999998</v>
      </c>
      <c r="N43" s="87">
        <v>0</v>
      </c>
      <c r="O43" s="46">
        <v>0</v>
      </c>
      <c r="P43" s="75">
        <v>0</v>
      </c>
    </row>
    <row r="44" spans="1:16" ht="15" customHeight="1" x14ac:dyDescent="0.25">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5">
      <c r="A45" s="111"/>
      <c r="B45" s="114"/>
      <c r="C45" s="84" t="s">
        <v>47</v>
      </c>
      <c r="D45" s="44">
        <v>22</v>
      </c>
      <c r="E45" s="53">
        <v>4.0440999999999998E-2</v>
      </c>
      <c r="F45" s="44">
        <v>92377.863635999995</v>
      </c>
      <c r="G45" s="66">
        <v>0.18181800000000001</v>
      </c>
      <c r="H45" s="43">
        <v>4</v>
      </c>
      <c r="I45" s="44">
        <v>131888</v>
      </c>
      <c r="J45" s="74">
        <v>0.5</v>
      </c>
      <c r="K45" s="44">
        <v>18</v>
      </c>
      <c r="L45" s="44">
        <v>83597.833333000002</v>
      </c>
      <c r="M45" s="66">
        <v>0.111111</v>
      </c>
      <c r="N45" s="43">
        <v>0</v>
      </c>
      <c r="O45" s="44">
        <v>0</v>
      </c>
      <c r="P45" s="74">
        <v>0</v>
      </c>
    </row>
    <row r="46" spans="1:16" ht="15" customHeight="1" x14ac:dyDescent="0.25">
      <c r="A46" s="111"/>
      <c r="B46" s="114"/>
      <c r="C46" s="84" t="s">
        <v>48</v>
      </c>
      <c r="D46" s="44">
        <v>264</v>
      </c>
      <c r="E46" s="53">
        <v>7.3784000000000002E-2</v>
      </c>
      <c r="F46" s="44">
        <v>114007.09090900001</v>
      </c>
      <c r="G46" s="66">
        <v>0.46590900000000002</v>
      </c>
      <c r="H46" s="43">
        <v>88</v>
      </c>
      <c r="I46" s="44">
        <v>115187.147727</v>
      </c>
      <c r="J46" s="74">
        <v>0.375</v>
      </c>
      <c r="K46" s="44">
        <v>176</v>
      </c>
      <c r="L46" s="44">
        <v>113417.0625</v>
      </c>
      <c r="M46" s="66">
        <v>0.51136400000000004</v>
      </c>
      <c r="N46" s="43">
        <v>0</v>
      </c>
      <c r="O46" s="44">
        <v>0</v>
      </c>
      <c r="P46" s="74">
        <v>0</v>
      </c>
    </row>
    <row r="47" spans="1:16" ht="15" customHeight="1" x14ac:dyDescent="0.25">
      <c r="A47" s="111"/>
      <c r="B47" s="114"/>
      <c r="C47" s="84" t="s">
        <v>49</v>
      </c>
      <c r="D47" s="44">
        <v>694</v>
      </c>
      <c r="E47" s="53">
        <v>9.5394999999999994E-2</v>
      </c>
      <c r="F47" s="44">
        <v>127983.044669</v>
      </c>
      <c r="G47" s="66">
        <v>0.77809799999999996</v>
      </c>
      <c r="H47" s="43">
        <v>226</v>
      </c>
      <c r="I47" s="44">
        <v>124562.88495599999</v>
      </c>
      <c r="J47" s="74">
        <v>0.460177</v>
      </c>
      <c r="K47" s="44">
        <v>468</v>
      </c>
      <c r="L47" s="44">
        <v>129634.660256</v>
      </c>
      <c r="M47" s="66">
        <v>0.93162400000000001</v>
      </c>
      <c r="N47" s="43">
        <v>0</v>
      </c>
      <c r="O47" s="44">
        <v>0</v>
      </c>
      <c r="P47" s="74">
        <v>0</v>
      </c>
    </row>
    <row r="48" spans="1:16" ht="15" customHeight="1" x14ac:dyDescent="0.25">
      <c r="A48" s="111"/>
      <c r="B48" s="114"/>
      <c r="C48" s="84" t="s">
        <v>50</v>
      </c>
      <c r="D48" s="44">
        <v>686</v>
      </c>
      <c r="E48" s="53">
        <v>9.6375000000000002E-2</v>
      </c>
      <c r="F48" s="44">
        <v>158418.970845</v>
      </c>
      <c r="G48" s="66">
        <v>1.290087</v>
      </c>
      <c r="H48" s="43">
        <v>201</v>
      </c>
      <c r="I48" s="44">
        <v>160092.029851</v>
      </c>
      <c r="J48" s="74">
        <v>0.98507500000000003</v>
      </c>
      <c r="K48" s="44">
        <v>485</v>
      </c>
      <c r="L48" s="44">
        <v>157725.6</v>
      </c>
      <c r="M48" s="66">
        <v>1.4164950000000001</v>
      </c>
      <c r="N48" s="43">
        <v>0</v>
      </c>
      <c r="O48" s="44">
        <v>0</v>
      </c>
      <c r="P48" s="74">
        <v>0</v>
      </c>
    </row>
    <row r="49" spans="1:16" ht="15" customHeight="1" x14ac:dyDescent="0.25">
      <c r="A49" s="111"/>
      <c r="B49" s="114"/>
      <c r="C49" s="84" t="s">
        <v>51</v>
      </c>
      <c r="D49" s="44">
        <v>556</v>
      </c>
      <c r="E49" s="53">
        <v>8.7243000000000001E-2</v>
      </c>
      <c r="F49" s="44">
        <v>169666.717626</v>
      </c>
      <c r="G49" s="66">
        <v>1.6133090000000001</v>
      </c>
      <c r="H49" s="43">
        <v>159</v>
      </c>
      <c r="I49" s="44">
        <v>157189.72326999999</v>
      </c>
      <c r="J49" s="74">
        <v>0.93081800000000003</v>
      </c>
      <c r="K49" s="44">
        <v>397</v>
      </c>
      <c r="L49" s="44">
        <v>174663.80100800001</v>
      </c>
      <c r="M49" s="66">
        <v>1.8866499999999999</v>
      </c>
      <c r="N49" s="43">
        <v>0</v>
      </c>
      <c r="O49" s="44">
        <v>0</v>
      </c>
      <c r="P49" s="74">
        <v>0</v>
      </c>
    </row>
    <row r="50" spans="1:16" s="3" customFormat="1" ht="15" customHeight="1" x14ac:dyDescent="0.25">
      <c r="A50" s="111"/>
      <c r="B50" s="114"/>
      <c r="C50" s="84" t="s">
        <v>52</v>
      </c>
      <c r="D50" s="35">
        <v>436</v>
      </c>
      <c r="E50" s="55">
        <v>7.6303999999999997E-2</v>
      </c>
      <c r="F50" s="35">
        <v>172746.66743100001</v>
      </c>
      <c r="G50" s="68">
        <v>1.6788989999999999</v>
      </c>
      <c r="H50" s="43">
        <v>98</v>
      </c>
      <c r="I50" s="44">
        <v>157510.08163299999</v>
      </c>
      <c r="J50" s="74">
        <v>0.846939</v>
      </c>
      <c r="K50" s="35">
        <v>338</v>
      </c>
      <c r="L50" s="35">
        <v>177164.37573999999</v>
      </c>
      <c r="M50" s="68">
        <v>1.920118</v>
      </c>
      <c r="N50" s="43">
        <v>0</v>
      </c>
      <c r="O50" s="44">
        <v>0</v>
      </c>
      <c r="P50" s="74">
        <v>0</v>
      </c>
    </row>
    <row r="51" spans="1:16" ht="15" customHeight="1" x14ac:dyDescent="0.25">
      <c r="A51" s="111"/>
      <c r="B51" s="114"/>
      <c r="C51" s="84" t="s">
        <v>53</v>
      </c>
      <c r="D51" s="44">
        <v>311</v>
      </c>
      <c r="E51" s="53">
        <v>7.0473999999999995E-2</v>
      </c>
      <c r="F51" s="44">
        <v>174865.63665599999</v>
      </c>
      <c r="G51" s="66">
        <v>1.649518</v>
      </c>
      <c r="H51" s="43">
        <v>77</v>
      </c>
      <c r="I51" s="44">
        <v>149514.67532499999</v>
      </c>
      <c r="J51" s="74">
        <v>0.68831200000000003</v>
      </c>
      <c r="K51" s="44">
        <v>234</v>
      </c>
      <c r="L51" s="44">
        <v>183207.61965800001</v>
      </c>
      <c r="M51" s="66">
        <v>1.9658119999999999</v>
      </c>
      <c r="N51" s="43">
        <v>0</v>
      </c>
      <c r="O51" s="44">
        <v>0</v>
      </c>
      <c r="P51" s="74">
        <v>0</v>
      </c>
    </row>
    <row r="52" spans="1:16" ht="15" customHeight="1" x14ac:dyDescent="0.25">
      <c r="A52" s="111"/>
      <c r="B52" s="114"/>
      <c r="C52" s="84" t="s">
        <v>54</v>
      </c>
      <c r="D52" s="44">
        <v>200</v>
      </c>
      <c r="E52" s="53">
        <v>5.4824999999999999E-2</v>
      </c>
      <c r="F52" s="44">
        <v>183724.53</v>
      </c>
      <c r="G52" s="66">
        <v>1.375</v>
      </c>
      <c r="H52" s="43">
        <v>30</v>
      </c>
      <c r="I52" s="44">
        <v>173020.23333300001</v>
      </c>
      <c r="J52" s="74">
        <v>0.5</v>
      </c>
      <c r="K52" s="44">
        <v>170</v>
      </c>
      <c r="L52" s="44">
        <v>185613.523529</v>
      </c>
      <c r="M52" s="66">
        <v>1.529412</v>
      </c>
      <c r="N52" s="43">
        <v>0</v>
      </c>
      <c r="O52" s="44">
        <v>0</v>
      </c>
      <c r="P52" s="74">
        <v>0</v>
      </c>
    </row>
    <row r="53" spans="1:16" ht="15" customHeight="1" x14ac:dyDescent="0.25">
      <c r="A53" s="111"/>
      <c r="B53" s="114"/>
      <c r="C53" s="84" t="s">
        <v>55</v>
      </c>
      <c r="D53" s="44">
        <v>91</v>
      </c>
      <c r="E53" s="53">
        <v>3.4353000000000002E-2</v>
      </c>
      <c r="F53" s="44">
        <v>177003.846154</v>
      </c>
      <c r="G53" s="66">
        <v>0.91208800000000001</v>
      </c>
      <c r="H53" s="43">
        <v>20</v>
      </c>
      <c r="I53" s="44">
        <v>151644.29999999999</v>
      </c>
      <c r="J53" s="74">
        <v>0.2</v>
      </c>
      <c r="K53" s="44">
        <v>71</v>
      </c>
      <c r="L53" s="44">
        <v>184147.380282</v>
      </c>
      <c r="M53" s="66">
        <v>1.112676</v>
      </c>
      <c r="N53" s="43">
        <v>0</v>
      </c>
      <c r="O53" s="44">
        <v>0</v>
      </c>
      <c r="P53" s="74">
        <v>0</v>
      </c>
    </row>
    <row r="54" spans="1:16" s="3" customFormat="1" ht="15" customHeight="1" x14ac:dyDescent="0.25">
      <c r="A54" s="111"/>
      <c r="B54" s="114"/>
      <c r="C54" s="84" t="s">
        <v>56</v>
      </c>
      <c r="D54" s="35">
        <v>29</v>
      </c>
      <c r="E54" s="55">
        <v>7.7270000000000004E-3</v>
      </c>
      <c r="F54" s="35">
        <v>210859.10344800001</v>
      </c>
      <c r="G54" s="68">
        <v>1.241379</v>
      </c>
      <c r="H54" s="43">
        <v>6</v>
      </c>
      <c r="I54" s="44">
        <v>225296.5</v>
      </c>
      <c r="J54" s="74">
        <v>1.3333330000000001</v>
      </c>
      <c r="K54" s="35">
        <v>23</v>
      </c>
      <c r="L54" s="35">
        <v>207092.82608699999</v>
      </c>
      <c r="M54" s="68">
        <v>1.2173909999999999</v>
      </c>
      <c r="N54" s="43">
        <v>0</v>
      </c>
      <c r="O54" s="44">
        <v>0</v>
      </c>
      <c r="P54" s="74">
        <v>0</v>
      </c>
    </row>
    <row r="55" spans="1:16" s="3" customFormat="1" ht="15" customHeight="1" x14ac:dyDescent="0.25">
      <c r="A55" s="112"/>
      <c r="B55" s="115"/>
      <c r="C55" s="85" t="s">
        <v>9</v>
      </c>
      <c r="D55" s="46">
        <v>3289</v>
      </c>
      <c r="E55" s="54">
        <v>7.2889999999999996E-2</v>
      </c>
      <c r="F55" s="46">
        <v>155861.49498300001</v>
      </c>
      <c r="G55" s="67">
        <v>1.242931</v>
      </c>
      <c r="H55" s="87">
        <v>909</v>
      </c>
      <c r="I55" s="46">
        <v>145776.443344</v>
      </c>
      <c r="J55" s="75">
        <v>0.71287100000000003</v>
      </c>
      <c r="K55" s="46">
        <v>2380</v>
      </c>
      <c r="L55" s="46">
        <v>159713.30672299999</v>
      </c>
      <c r="M55" s="67">
        <v>1.4453780000000001</v>
      </c>
      <c r="N55" s="87">
        <v>0</v>
      </c>
      <c r="O55" s="46">
        <v>0</v>
      </c>
      <c r="P55" s="75">
        <v>0</v>
      </c>
    </row>
    <row r="56" spans="1:16" ht="15" customHeight="1" x14ac:dyDescent="0.25">
      <c r="A56" s="110">
        <v>5</v>
      </c>
      <c r="B56" s="113" t="s">
        <v>60</v>
      </c>
      <c r="C56" s="84" t="s">
        <v>46</v>
      </c>
      <c r="D56" s="44">
        <v>58</v>
      </c>
      <c r="E56" s="53">
        <v>1</v>
      </c>
      <c r="F56" s="44">
        <v>49979.982758999999</v>
      </c>
      <c r="G56" s="66">
        <v>0.137931</v>
      </c>
      <c r="H56" s="43">
        <v>26</v>
      </c>
      <c r="I56" s="44">
        <v>46041.153846000001</v>
      </c>
      <c r="J56" s="74">
        <v>0.115385</v>
      </c>
      <c r="K56" s="44">
        <v>32</v>
      </c>
      <c r="L56" s="44">
        <v>53180.28125</v>
      </c>
      <c r="M56" s="66">
        <v>0.15625</v>
      </c>
      <c r="N56" s="43">
        <v>0</v>
      </c>
      <c r="O56" s="44">
        <v>0</v>
      </c>
      <c r="P56" s="74">
        <v>0</v>
      </c>
    </row>
    <row r="57" spans="1:16" ht="15" customHeight="1" x14ac:dyDescent="0.25">
      <c r="A57" s="111"/>
      <c r="B57" s="114"/>
      <c r="C57" s="84" t="s">
        <v>47</v>
      </c>
      <c r="D57" s="44">
        <v>544</v>
      </c>
      <c r="E57" s="53">
        <v>1</v>
      </c>
      <c r="F57" s="44">
        <v>76787.380514999997</v>
      </c>
      <c r="G57" s="66">
        <v>9.375E-2</v>
      </c>
      <c r="H57" s="43">
        <v>149</v>
      </c>
      <c r="I57" s="44">
        <v>84095.516778999998</v>
      </c>
      <c r="J57" s="74">
        <v>0.114094</v>
      </c>
      <c r="K57" s="44">
        <v>395</v>
      </c>
      <c r="L57" s="44">
        <v>74030.640505999996</v>
      </c>
      <c r="M57" s="66">
        <v>8.6076E-2</v>
      </c>
      <c r="N57" s="43">
        <v>0</v>
      </c>
      <c r="O57" s="44">
        <v>0</v>
      </c>
      <c r="P57" s="74">
        <v>0</v>
      </c>
    </row>
    <row r="58" spans="1:16" ht="15" customHeight="1" x14ac:dyDescent="0.25">
      <c r="A58" s="111"/>
      <c r="B58" s="114"/>
      <c r="C58" s="84" t="s">
        <v>48</v>
      </c>
      <c r="D58" s="44">
        <v>3578</v>
      </c>
      <c r="E58" s="53">
        <v>1</v>
      </c>
      <c r="F58" s="44">
        <v>93296.654834999994</v>
      </c>
      <c r="G58" s="66">
        <v>0.20905499999999999</v>
      </c>
      <c r="H58" s="43">
        <v>1188</v>
      </c>
      <c r="I58" s="44">
        <v>100716.691077</v>
      </c>
      <c r="J58" s="74">
        <v>0.18265999999999999</v>
      </c>
      <c r="K58" s="44">
        <v>2390</v>
      </c>
      <c r="L58" s="44">
        <v>89608.369038000004</v>
      </c>
      <c r="M58" s="66">
        <v>0.22217600000000001</v>
      </c>
      <c r="N58" s="43">
        <v>0</v>
      </c>
      <c r="O58" s="44">
        <v>0</v>
      </c>
      <c r="P58" s="74">
        <v>0</v>
      </c>
    </row>
    <row r="59" spans="1:16" ht="15" customHeight="1" x14ac:dyDescent="0.25">
      <c r="A59" s="111"/>
      <c r="B59" s="114"/>
      <c r="C59" s="84" t="s">
        <v>49</v>
      </c>
      <c r="D59" s="44">
        <v>7275</v>
      </c>
      <c r="E59" s="53">
        <v>1</v>
      </c>
      <c r="F59" s="44">
        <v>112449.86268000001</v>
      </c>
      <c r="G59" s="66">
        <v>0.48646</v>
      </c>
      <c r="H59" s="43">
        <v>2262</v>
      </c>
      <c r="I59" s="44">
        <v>121001.751989</v>
      </c>
      <c r="J59" s="74">
        <v>0.36118499999999998</v>
      </c>
      <c r="K59" s="44">
        <v>5013</v>
      </c>
      <c r="L59" s="44">
        <v>108591.020946</v>
      </c>
      <c r="M59" s="66">
        <v>0.54298800000000003</v>
      </c>
      <c r="N59" s="43">
        <v>0</v>
      </c>
      <c r="O59" s="44">
        <v>0</v>
      </c>
      <c r="P59" s="74">
        <v>0</v>
      </c>
    </row>
    <row r="60" spans="1:16" ht="15" customHeight="1" x14ac:dyDescent="0.25">
      <c r="A60" s="111"/>
      <c r="B60" s="114"/>
      <c r="C60" s="84" t="s">
        <v>50</v>
      </c>
      <c r="D60" s="44">
        <v>7118</v>
      </c>
      <c r="E60" s="53">
        <v>1</v>
      </c>
      <c r="F60" s="44">
        <v>138284.36878300001</v>
      </c>
      <c r="G60" s="66">
        <v>0.86007299999999998</v>
      </c>
      <c r="H60" s="43">
        <v>2013</v>
      </c>
      <c r="I60" s="44">
        <v>147049.84004000001</v>
      </c>
      <c r="J60" s="74">
        <v>0.58867400000000003</v>
      </c>
      <c r="K60" s="44">
        <v>5105</v>
      </c>
      <c r="L60" s="44">
        <v>134827.97433900001</v>
      </c>
      <c r="M60" s="66">
        <v>0.96709100000000003</v>
      </c>
      <c r="N60" s="43">
        <v>0</v>
      </c>
      <c r="O60" s="44">
        <v>0</v>
      </c>
      <c r="P60" s="74">
        <v>0</v>
      </c>
    </row>
    <row r="61" spans="1:16" ht="15" customHeight="1" x14ac:dyDescent="0.25">
      <c r="A61" s="111"/>
      <c r="B61" s="114"/>
      <c r="C61" s="84" t="s">
        <v>51</v>
      </c>
      <c r="D61" s="44">
        <v>6373</v>
      </c>
      <c r="E61" s="53">
        <v>1</v>
      </c>
      <c r="F61" s="44">
        <v>156821.71457700001</v>
      </c>
      <c r="G61" s="66">
        <v>1.212145</v>
      </c>
      <c r="H61" s="43">
        <v>1745</v>
      </c>
      <c r="I61" s="44">
        <v>157153.789112</v>
      </c>
      <c r="J61" s="74">
        <v>0.77707700000000002</v>
      </c>
      <c r="K61" s="44">
        <v>4628</v>
      </c>
      <c r="L61" s="44">
        <v>156696.50497000001</v>
      </c>
      <c r="M61" s="66">
        <v>1.376188</v>
      </c>
      <c r="N61" s="43">
        <v>0</v>
      </c>
      <c r="O61" s="44">
        <v>0</v>
      </c>
      <c r="P61" s="74">
        <v>0</v>
      </c>
    </row>
    <row r="62" spans="1:16" s="3" customFormat="1" ht="15" customHeight="1" x14ac:dyDescent="0.25">
      <c r="A62" s="111"/>
      <c r="B62" s="114"/>
      <c r="C62" s="84" t="s">
        <v>52</v>
      </c>
      <c r="D62" s="35">
        <v>5714</v>
      </c>
      <c r="E62" s="55">
        <v>1</v>
      </c>
      <c r="F62" s="35">
        <v>166283.290515</v>
      </c>
      <c r="G62" s="68">
        <v>1.3234159999999999</v>
      </c>
      <c r="H62" s="43">
        <v>1628</v>
      </c>
      <c r="I62" s="44">
        <v>158589.51351399999</v>
      </c>
      <c r="J62" s="74">
        <v>0.72850099999999995</v>
      </c>
      <c r="K62" s="35">
        <v>4086</v>
      </c>
      <c r="L62" s="35">
        <v>169348.750367</v>
      </c>
      <c r="M62" s="68">
        <v>1.5604499999999999</v>
      </c>
      <c r="N62" s="43">
        <v>0</v>
      </c>
      <c r="O62" s="44">
        <v>0</v>
      </c>
      <c r="P62" s="74">
        <v>0</v>
      </c>
    </row>
    <row r="63" spans="1:16" ht="15" customHeight="1" x14ac:dyDescent="0.25">
      <c r="A63" s="111"/>
      <c r="B63" s="114"/>
      <c r="C63" s="84" t="s">
        <v>53</v>
      </c>
      <c r="D63" s="44">
        <v>4413</v>
      </c>
      <c r="E63" s="53">
        <v>1</v>
      </c>
      <c r="F63" s="44">
        <v>174232.531838</v>
      </c>
      <c r="G63" s="66">
        <v>1.371176</v>
      </c>
      <c r="H63" s="43">
        <v>1226</v>
      </c>
      <c r="I63" s="44">
        <v>157707.93474699999</v>
      </c>
      <c r="J63" s="74">
        <v>0.70146799999999998</v>
      </c>
      <c r="K63" s="44">
        <v>3187</v>
      </c>
      <c r="L63" s="44">
        <v>180589.342642</v>
      </c>
      <c r="M63" s="66">
        <v>1.6288050000000001</v>
      </c>
      <c r="N63" s="43">
        <v>0</v>
      </c>
      <c r="O63" s="44">
        <v>0</v>
      </c>
      <c r="P63" s="74">
        <v>0</v>
      </c>
    </row>
    <row r="64" spans="1:16" ht="15" customHeight="1" x14ac:dyDescent="0.25">
      <c r="A64" s="111"/>
      <c r="B64" s="114"/>
      <c r="C64" s="84" t="s">
        <v>54</v>
      </c>
      <c r="D64" s="44">
        <v>3648</v>
      </c>
      <c r="E64" s="53">
        <v>1</v>
      </c>
      <c r="F64" s="44">
        <v>175083.267544</v>
      </c>
      <c r="G64" s="66">
        <v>1.124452</v>
      </c>
      <c r="H64" s="43">
        <v>1036</v>
      </c>
      <c r="I64" s="44">
        <v>155874.930502</v>
      </c>
      <c r="J64" s="74">
        <v>0.491313</v>
      </c>
      <c r="K64" s="44">
        <v>2612</v>
      </c>
      <c r="L64" s="44">
        <v>182701.88820799999</v>
      </c>
      <c r="M64" s="66">
        <v>1.3755740000000001</v>
      </c>
      <c r="N64" s="43">
        <v>0</v>
      </c>
      <c r="O64" s="44">
        <v>0</v>
      </c>
      <c r="P64" s="74">
        <v>0</v>
      </c>
    </row>
    <row r="65" spans="1:16" ht="15" customHeight="1" x14ac:dyDescent="0.25">
      <c r="A65" s="111"/>
      <c r="B65" s="114"/>
      <c r="C65" s="84" t="s">
        <v>55</v>
      </c>
      <c r="D65" s="44">
        <v>2649</v>
      </c>
      <c r="E65" s="53">
        <v>1</v>
      </c>
      <c r="F65" s="44">
        <v>180134.09022300001</v>
      </c>
      <c r="G65" s="66">
        <v>0.84975500000000004</v>
      </c>
      <c r="H65" s="43">
        <v>862</v>
      </c>
      <c r="I65" s="44">
        <v>159141.04408399999</v>
      </c>
      <c r="J65" s="74">
        <v>0.29002299999999998</v>
      </c>
      <c r="K65" s="44">
        <v>1787</v>
      </c>
      <c r="L65" s="44">
        <v>190260.56239499999</v>
      </c>
      <c r="M65" s="66">
        <v>1.1197539999999999</v>
      </c>
      <c r="N65" s="43">
        <v>0</v>
      </c>
      <c r="O65" s="44">
        <v>0</v>
      </c>
      <c r="P65" s="74">
        <v>0</v>
      </c>
    </row>
    <row r="66" spans="1:16" s="3" customFormat="1" ht="15" customHeight="1" x14ac:dyDescent="0.25">
      <c r="A66" s="111"/>
      <c r="B66" s="114"/>
      <c r="C66" s="84" t="s">
        <v>56</v>
      </c>
      <c r="D66" s="35">
        <v>3753</v>
      </c>
      <c r="E66" s="55">
        <v>1</v>
      </c>
      <c r="F66" s="35">
        <v>194315.29549700001</v>
      </c>
      <c r="G66" s="68">
        <v>0.52171599999999996</v>
      </c>
      <c r="H66" s="43">
        <v>1277</v>
      </c>
      <c r="I66" s="44">
        <v>157467.424432</v>
      </c>
      <c r="J66" s="74">
        <v>0.110415</v>
      </c>
      <c r="K66" s="35">
        <v>2476</v>
      </c>
      <c r="L66" s="35">
        <v>213319.62964500001</v>
      </c>
      <c r="M66" s="68">
        <v>0.73384499999999997</v>
      </c>
      <c r="N66" s="43">
        <v>0</v>
      </c>
      <c r="O66" s="44">
        <v>0</v>
      </c>
      <c r="P66" s="74">
        <v>0</v>
      </c>
    </row>
    <row r="67" spans="1:16" s="3" customFormat="1" ht="15" customHeight="1" x14ac:dyDescent="0.25">
      <c r="A67" s="112"/>
      <c r="B67" s="115"/>
      <c r="C67" s="85" t="s">
        <v>9</v>
      </c>
      <c r="D67" s="46">
        <v>45123</v>
      </c>
      <c r="E67" s="54">
        <v>1</v>
      </c>
      <c r="F67" s="46">
        <v>149468.50683699999</v>
      </c>
      <c r="G67" s="67">
        <v>0.88905900000000004</v>
      </c>
      <c r="H67" s="87">
        <v>13412</v>
      </c>
      <c r="I67" s="46">
        <v>143797.71465899999</v>
      </c>
      <c r="J67" s="75">
        <v>0.48769800000000002</v>
      </c>
      <c r="K67" s="46">
        <v>31711</v>
      </c>
      <c r="L67" s="46">
        <v>151866.938444</v>
      </c>
      <c r="M67" s="67">
        <v>1.0588120000000001</v>
      </c>
      <c r="N67" s="87">
        <v>0</v>
      </c>
      <c r="O67" s="46">
        <v>0</v>
      </c>
      <c r="P67" s="75">
        <v>0</v>
      </c>
    </row>
    <row r="68" spans="1:16" s="3" customFormat="1" ht="15" customHeight="1" x14ac:dyDescent="0.25">
      <c r="A68" s="78"/>
      <c r="B68" s="79"/>
      <c r="C68" s="81"/>
      <c r="D68" s="45"/>
      <c r="E68" s="76"/>
      <c r="F68" s="45"/>
      <c r="G68" s="77"/>
      <c r="H68" s="45"/>
      <c r="I68" s="45"/>
      <c r="J68" s="77"/>
      <c r="K68" s="45"/>
      <c r="L68" s="45"/>
      <c r="M68" s="77"/>
      <c r="N68" s="45"/>
      <c r="O68" s="45"/>
      <c r="P68" s="77"/>
    </row>
    <row r="69" spans="1:16" s="37" customFormat="1" ht="15" customHeight="1" x14ac:dyDescent="0.25">
      <c r="A69" s="38" t="s">
        <v>2</v>
      </c>
      <c r="C69" s="82"/>
      <c r="D69" s="86">
        <f>+Nacional!D69</f>
        <v>44622</v>
      </c>
      <c r="F69" s="60"/>
      <c r="G69" s="69"/>
      <c r="H69" s="60"/>
      <c r="I69" s="60"/>
      <c r="J69" s="69"/>
      <c r="K69" s="60"/>
      <c r="L69" s="60"/>
      <c r="M69" s="69"/>
      <c r="N69" s="60"/>
      <c r="O69" s="60"/>
      <c r="P69" s="69"/>
    </row>
    <row r="70" spans="1:16" ht="15" customHeight="1" x14ac:dyDescent="0.25">
      <c r="A70" s="47"/>
      <c r="B70" s="24"/>
      <c r="C70" s="83"/>
      <c r="D70" s="61"/>
      <c r="E70" s="56"/>
      <c r="F70" s="61"/>
      <c r="G70" s="70"/>
      <c r="H70" s="61"/>
      <c r="I70" s="61"/>
      <c r="J70" s="70"/>
      <c r="K70" s="61"/>
      <c r="L70" s="61"/>
      <c r="M70" s="70"/>
      <c r="N70" s="61"/>
      <c r="O70" s="61"/>
      <c r="P70" s="70"/>
    </row>
    <row r="71" spans="1:16" ht="15" customHeight="1" x14ac:dyDescent="0.25">
      <c r="A71" s="48"/>
      <c r="C71" s="23"/>
      <c r="D71" s="35"/>
      <c r="E71" s="55"/>
      <c r="F71" s="35"/>
      <c r="G71" s="68"/>
      <c r="H71" s="35"/>
      <c r="I71" s="35"/>
      <c r="J71" s="68"/>
      <c r="K71" s="35"/>
      <c r="L71" s="35"/>
      <c r="M71" s="68"/>
      <c r="N71" s="35"/>
      <c r="O71" s="35"/>
      <c r="P71" s="68"/>
    </row>
    <row r="72" spans="1:16" ht="15" customHeight="1" x14ac:dyDescent="0.25">
      <c r="A72" s="48"/>
      <c r="C72" s="23"/>
      <c r="D72" s="35"/>
      <c r="E72" s="55"/>
      <c r="F72" s="35"/>
      <c r="G72" s="68"/>
      <c r="H72" s="35"/>
      <c r="I72" s="35"/>
      <c r="J72" s="68"/>
      <c r="K72" s="35"/>
      <c r="L72" s="35"/>
      <c r="M72" s="68"/>
      <c r="N72" s="35"/>
      <c r="O72" s="35"/>
      <c r="P72" s="68"/>
    </row>
    <row r="73" spans="1:16" ht="15" customHeight="1" x14ac:dyDescent="0.25">
      <c r="A73" s="48"/>
      <c r="C73" s="23"/>
      <c r="D73" s="35"/>
      <c r="E73" s="55"/>
      <c r="F73" s="35"/>
      <c r="G73" s="68"/>
      <c r="H73" s="35"/>
      <c r="I73" s="35"/>
      <c r="J73" s="68"/>
      <c r="K73" s="35"/>
      <c r="L73" s="35"/>
      <c r="M73" s="68"/>
      <c r="N73" s="35"/>
      <c r="O73" s="35"/>
      <c r="P73" s="68"/>
    </row>
    <row r="74" spans="1:16" ht="15" customHeight="1" x14ac:dyDescent="0.25">
      <c r="A74" s="48"/>
      <c r="C74" s="23"/>
      <c r="D74" s="35"/>
      <c r="E74" s="55"/>
      <c r="F74" s="35"/>
      <c r="G74" s="68"/>
      <c r="H74" s="35"/>
      <c r="I74" s="35"/>
      <c r="J74" s="68"/>
      <c r="K74" s="35"/>
      <c r="L74" s="35"/>
      <c r="M74" s="68"/>
      <c r="N74" s="35"/>
      <c r="O74" s="35"/>
      <c r="P74" s="68"/>
    </row>
    <row r="75" spans="1:16" ht="15" customHeight="1" x14ac:dyDescent="0.25">
      <c r="A75" s="48"/>
      <c r="C75" s="23"/>
      <c r="D75" s="35"/>
      <c r="E75" s="55"/>
      <c r="F75" s="35"/>
      <c r="G75" s="68"/>
      <c r="H75" s="35"/>
      <c r="I75" s="35"/>
      <c r="J75" s="68"/>
      <c r="K75" s="35"/>
      <c r="L75" s="35"/>
      <c r="M75" s="68"/>
      <c r="N75" s="35"/>
      <c r="O75" s="35"/>
      <c r="P75" s="68"/>
    </row>
    <row r="76" spans="1:16" ht="15" customHeight="1" x14ac:dyDescent="0.25">
      <c r="A76" s="48"/>
      <c r="C76" s="23"/>
      <c r="D76" s="35"/>
      <c r="E76" s="55"/>
      <c r="F76" s="35"/>
      <c r="G76" s="68"/>
      <c r="H76" s="35"/>
      <c r="I76" s="35"/>
      <c r="J76" s="68"/>
      <c r="K76" s="35"/>
      <c r="L76" s="35"/>
      <c r="M76" s="68"/>
      <c r="N76" s="35"/>
      <c r="O76" s="35"/>
      <c r="P76" s="68"/>
    </row>
    <row r="77" spans="1:16" ht="15" customHeight="1" x14ac:dyDescent="0.25">
      <c r="A77" s="48"/>
      <c r="C77" s="23"/>
      <c r="D77" s="35"/>
      <c r="E77" s="55"/>
      <c r="F77" s="35"/>
      <c r="G77" s="68"/>
      <c r="H77" s="35"/>
      <c r="I77" s="35"/>
      <c r="J77" s="68"/>
      <c r="K77" s="35"/>
      <c r="L77" s="35"/>
      <c r="M77" s="68"/>
      <c r="N77" s="35"/>
      <c r="O77" s="35"/>
      <c r="P77" s="68"/>
    </row>
    <row r="78" spans="1:16" ht="15" customHeight="1" x14ac:dyDescent="0.25">
      <c r="A78" s="48"/>
      <c r="C78" s="23"/>
      <c r="D78" s="35"/>
      <c r="E78" s="55"/>
      <c r="F78" s="35"/>
      <c r="G78" s="68"/>
      <c r="H78" s="35"/>
      <c r="I78" s="35"/>
      <c r="J78" s="68"/>
      <c r="K78" s="35"/>
      <c r="L78" s="35"/>
      <c r="M78" s="68"/>
      <c r="N78" s="35"/>
      <c r="O78" s="35"/>
      <c r="P78" s="68"/>
    </row>
    <row r="79" spans="1:16" ht="15" customHeight="1" x14ac:dyDescent="0.25">
      <c r="A79" s="48"/>
      <c r="C79" s="23"/>
      <c r="D79" s="35"/>
      <c r="E79" s="55"/>
      <c r="F79" s="35"/>
      <c r="G79" s="68"/>
      <c r="H79" s="35"/>
      <c r="I79" s="35"/>
      <c r="J79" s="68"/>
      <c r="K79" s="35"/>
      <c r="L79" s="35"/>
      <c r="M79" s="68"/>
      <c r="N79" s="35"/>
      <c r="O79" s="35"/>
      <c r="P79" s="68"/>
    </row>
    <row r="80" spans="1:16" ht="15" customHeight="1" x14ac:dyDescent="0.25">
      <c r="A80" s="48"/>
      <c r="C80" s="23"/>
      <c r="D80" s="35"/>
      <c r="E80" s="55"/>
      <c r="F80" s="35"/>
      <c r="G80" s="68"/>
      <c r="H80" s="35"/>
      <c r="I80" s="35"/>
      <c r="J80" s="68"/>
      <c r="K80" s="35"/>
      <c r="L80" s="35"/>
      <c r="M80" s="68"/>
      <c r="N80" s="35"/>
      <c r="O80" s="35"/>
      <c r="P80" s="68"/>
    </row>
    <row r="81" spans="1:16" ht="15" customHeight="1" x14ac:dyDescent="0.25">
      <c r="A81" s="48"/>
      <c r="C81" s="23"/>
      <c r="D81" s="35"/>
      <c r="E81" s="55"/>
      <c r="F81" s="35"/>
      <c r="G81" s="68"/>
      <c r="H81" s="35"/>
      <c r="I81" s="35"/>
      <c r="J81" s="68"/>
      <c r="K81" s="35"/>
      <c r="L81" s="35"/>
      <c r="M81" s="68"/>
      <c r="N81" s="35"/>
      <c r="O81" s="35"/>
      <c r="P81" s="68"/>
    </row>
    <row r="82" spans="1:16" ht="15" customHeight="1" x14ac:dyDescent="0.25">
      <c r="A82" s="48"/>
      <c r="C82" s="23"/>
      <c r="D82" s="35"/>
      <c r="E82" s="55"/>
      <c r="F82" s="35"/>
      <c r="G82" s="68"/>
      <c r="H82" s="35"/>
      <c r="I82" s="35"/>
      <c r="J82" s="68"/>
      <c r="K82" s="35"/>
      <c r="L82" s="35"/>
      <c r="M82" s="68"/>
      <c r="N82" s="35"/>
      <c r="O82" s="35"/>
      <c r="P82" s="68"/>
    </row>
    <row r="83" spans="1:16" ht="15" customHeight="1" x14ac:dyDescent="0.25">
      <c r="A83" s="48"/>
      <c r="C83" s="23"/>
      <c r="D83" s="35"/>
      <c r="E83" s="55"/>
      <c r="F83" s="35"/>
      <c r="G83" s="68"/>
      <c r="H83" s="35"/>
      <c r="I83" s="35"/>
      <c r="J83" s="68"/>
      <c r="K83" s="35"/>
      <c r="L83" s="35"/>
      <c r="M83" s="68"/>
      <c r="N83" s="35"/>
      <c r="O83" s="35"/>
      <c r="P83" s="68"/>
    </row>
    <row r="84" spans="1:16" ht="15" customHeight="1" x14ac:dyDescent="0.25">
      <c r="A84" s="48"/>
      <c r="C84" s="23"/>
      <c r="D84" s="35"/>
      <c r="E84" s="55"/>
      <c r="F84" s="35"/>
      <c r="G84" s="68"/>
      <c r="H84" s="35"/>
      <c r="I84" s="35"/>
      <c r="J84" s="68"/>
      <c r="K84" s="35"/>
      <c r="L84" s="35"/>
      <c r="M84" s="68"/>
      <c r="N84" s="35"/>
      <c r="O84" s="35"/>
      <c r="P84" s="68"/>
    </row>
    <row r="85" spans="1:16" ht="15" customHeight="1" x14ac:dyDescent="0.25">
      <c r="A85" s="48"/>
      <c r="C85" s="23"/>
      <c r="D85" s="35"/>
      <c r="E85" s="55"/>
      <c r="F85" s="35"/>
      <c r="G85" s="68"/>
      <c r="H85" s="35"/>
      <c r="I85" s="35"/>
      <c r="J85" s="68"/>
      <c r="K85" s="35"/>
      <c r="L85" s="35"/>
      <c r="M85" s="68"/>
      <c r="N85" s="35"/>
      <c r="O85" s="35"/>
      <c r="P85" s="68"/>
    </row>
    <row r="86" spans="1:16" ht="15" customHeight="1" x14ac:dyDescent="0.25">
      <c r="A86" s="48"/>
      <c r="C86" s="23"/>
      <c r="D86" s="35"/>
      <c r="E86" s="55"/>
      <c r="F86" s="35"/>
      <c r="G86" s="68"/>
      <c r="H86" s="35"/>
      <c r="I86" s="35"/>
      <c r="J86" s="68"/>
      <c r="K86" s="35"/>
      <c r="L86" s="35"/>
      <c r="M86" s="68"/>
      <c r="N86" s="35"/>
      <c r="O86" s="35"/>
      <c r="P86" s="68"/>
    </row>
    <row r="87" spans="1:16" ht="15" customHeight="1" x14ac:dyDescent="0.25">
      <c r="A87" s="48"/>
      <c r="C87" s="23"/>
      <c r="D87" s="35"/>
      <c r="E87" s="55"/>
      <c r="F87" s="35"/>
      <c r="G87" s="68"/>
      <c r="H87" s="35"/>
      <c r="I87" s="35"/>
      <c r="J87" s="68"/>
      <c r="K87" s="35"/>
      <c r="L87" s="35"/>
      <c r="M87" s="68"/>
      <c r="N87" s="35"/>
      <c r="O87" s="35"/>
      <c r="P87" s="68"/>
    </row>
    <row r="88" spans="1:16" ht="15" customHeight="1" x14ac:dyDescent="0.25">
      <c r="A88" s="48"/>
      <c r="C88" s="23"/>
      <c r="D88" s="35"/>
      <c r="E88" s="55"/>
      <c r="F88" s="35"/>
      <c r="G88" s="68"/>
      <c r="H88" s="35"/>
      <c r="I88" s="35"/>
      <c r="J88" s="68"/>
      <c r="K88" s="35"/>
      <c r="L88" s="35"/>
      <c r="M88" s="68"/>
      <c r="N88" s="35"/>
      <c r="O88" s="35"/>
      <c r="P88" s="68"/>
    </row>
    <row r="89" spans="1:16" ht="15" customHeight="1" x14ac:dyDescent="0.25">
      <c r="A89" s="48"/>
      <c r="C89" s="23"/>
      <c r="D89" s="35"/>
      <c r="E89" s="55"/>
      <c r="F89" s="35"/>
      <c r="G89" s="68"/>
      <c r="H89" s="35"/>
      <c r="I89" s="35"/>
      <c r="J89" s="68"/>
      <c r="K89" s="35"/>
      <c r="L89" s="35"/>
      <c r="M89" s="68"/>
      <c r="N89" s="35"/>
      <c r="O89" s="35"/>
      <c r="P89" s="68"/>
    </row>
    <row r="90" spans="1:16" ht="15" customHeight="1" x14ac:dyDescent="0.25">
      <c r="A90" s="48"/>
      <c r="C90" s="23"/>
      <c r="D90" s="35"/>
      <c r="E90" s="55"/>
      <c r="F90" s="35"/>
      <c r="G90" s="68"/>
      <c r="H90" s="35"/>
      <c r="I90" s="35"/>
      <c r="J90" s="68"/>
      <c r="K90" s="35"/>
      <c r="L90" s="35"/>
      <c r="M90" s="68"/>
      <c r="N90" s="35"/>
      <c r="O90" s="35"/>
      <c r="P90" s="68"/>
    </row>
    <row r="91" spans="1:16" ht="15" customHeight="1" x14ac:dyDescent="0.25">
      <c r="A91" s="48"/>
      <c r="C91" s="23"/>
      <c r="D91" s="35"/>
      <c r="E91" s="55"/>
      <c r="F91" s="35"/>
      <c r="G91" s="68"/>
      <c r="H91" s="35"/>
      <c r="I91" s="35"/>
      <c r="J91" s="68"/>
      <c r="K91" s="35"/>
      <c r="L91" s="35"/>
      <c r="M91" s="68"/>
      <c r="N91" s="35"/>
      <c r="O91" s="35"/>
      <c r="P91" s="68"/>
    </row>
    <row r="92" spans="1:16" ht="15" customHeight="1" x14ac:dyDescent="0.25">
      <c r="A92" s="48"/>
      <c r="C92" s="23"/>
      <c r="D92" s="35"/>
      <c r="E92" s="55"/>
      <c r="F92" s="35"/>
      <c r="G92" s="68"/>
      <c r="H92" s="35"/>
      <c r="I92" s="35"/>
      <c r="J92" s="68"/>
      <c r="K92" s="35"/>
      <c r="L92" s="35"/>
      <c r="M92" s="68"/>
      <c r="N92" s="35"/>
      <c r="O92" s="35"/>
      <c r="P92" s="68"/>
    </row>
    <row r="93" spans="1:16" ht="15" customHeight="1" x14ac:dyDescent="0.25">
      <c r="A93" s="48"/>
      <c r="C93" s="23"/>
      <c r="D93" s="35"/>
      <c r="E93" s="55"/>
      <c r="F93" s="35"/>
      <c r="G93" s="68"/>
      <c r="H93" s="35"/>
      <c r="I93" s="35"/>
      <c r="J93" s="68"/>
      <c r="K93" s="35"/>
      <c r="L93" s="35"/>
      <c r="M93" s="68"/>
      <c r="N93" s="35"/>
      <c r="O93" s="35"/>
      <c r="P93" s="68"/>
    </row>
    <row r="94" spans="1:16" ht="15" customHeight="1" x14ac:dyDescent="0.25">
      <c r="A94" s="48"/>
      <c r="C94" s="23"/>
      <c r="D94" s="35"/>
      <c r="E94" s="55"/>
      <c r="F94" s="35"/>
      <c r="G94" s="68"/>
      <c r="H94" s="35"/>
      <c r="I94" s="35"/>
      <c r="J94" s="68"/>
      <c r="K94" s="35"/>
      <c r="L94" s="35"/>
      <c r="M94" s="68"/>
      <c r="N94" s="35"/>
      <c r="O94" s="35"/>
      <c r="P94" s="68"/>
    </row>
    <row r="95" spans="1:16" ht="15" customHeight="1" x14ac:dyDescent="0.25">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430" priority="30" operator="notEqual">
      <formula>H8+K8+N8</formula>
    </cfRule>
  </conditionalFormatting>
  <conditionalFormatting sqref="D20:D30">
    <cfRule type="cellIs" dxfId="429" priority="29" operator="notEqual">
      <formula>H20+K20+N20</formula>
    </cfRule>
  </conditionalFormatting>
  <conditionalFormatting sqref="D32:D42">
    <cfRule type="cellIs" dxfId="428" priority="28" operator="notEqual">
      <formula>H32+K32+N32</formula>
    </cfRule>
  </conditionalFormatting>
  <conditionalFormatting sqref="D44:D54">
    <cfRule type="cellIs" dxfId="427" priority="27" operator="notEqual">
      <formula>H44+K44+N44</formula>
    </cfRule>
  </conditionalFormatting>
  <conditionalFormatting sqref="D56:D66">
    <cfRule type="cellIs" dxfId="426" priority="26" operator="notEqual">
      <formula>H56+K56+N56</formula>
    </cfRule>
  </conditionalFormatting>
  <conditionalFormatting sqref="D19">
    <cfRule type="cellIs" dxfId="425" priority="25" operator="notEqual">
      <formula>SUM(D8:D18)</formula>
    </cfRule>
  </conditionalFormatting>
  <conditionalFormatting sqref="D31">
    <cfRule type="cellIs" dxfId="424" priority="24" operator="notEqual">
      <formula>H31+K31+N31</formula>
    </cfRule>
  </conditionalFormatting>
  <conditionalFormatting sqref="D31">
    <cfRule type="cellIs" dxfId="423" priority="23" operator="notEqual">
      <formula>SUM(D20:D30)</formula>
    </cfRule>
  </conditionalFormatting>
  <conditionalFormatting sqref="D43">
    <cfRule type="cellIs" dxfId="422" priority="22" operator="notEqual">
      <formula>H43+K43+N43</formula>
    </cfRule>
  </conditionalFormatting>
  <conditionalFormatting sqref="D43">
    <cfRule type="cellIs" dxfId="421" priority="21" operator="notEqual">
      <formula>SUM(D32:D42)</formula>
    </cfRule>
  </conditionalFormatting>
  <conditionalFormatting sqref="D55">
    <cfRule type="cellIs" dxfId="420" priority="20" operator="notEqual">
      <formula>H55+K55+N55</formula>
    </cfRule>
  </conditionalFormatting>
  <conditionalFormatting sqref="D55">
    <cfRule type="cellIs" dxfId="419" priority="19" operator="notEqual">
      <formula>SUM(D44:D54)</formula>
    </cfRule>
  </conditionalFormatting>
  <conditionalFormatting sqref="D67">
    <cfRule type="cellIs" dxfId="418" priority="18" operator="notEqual">
      <formula>H67+K67+N67</formula>
    </cfRule>
  </conditionalFormatting>
  <conditionalFormatting sqref="D67">
    <cfRule type="cellIs" dxfId="417" priority="17" operator="notEqual">
      <formula>SUM(D56:D66)</formula>
    </cfRule>
  </conditionalFormatting>
  <conditionalFormatting sqref="H19">
    <cfRule type="cellIs" dxfId="416" priority="16" operator="notEqual">
      <formula>SUM(H8:H18)</formula>
    </cfRule>
  </conditionalFormatting>
  <conditionalFormatting sqref="K19">
    <cfRule type="cellIs" dxfId="415" priority="15" operator="notEqual">
      <formula>SUM(K8:K18)</formula>
    </cfRule>
  </conditionalFormatting>
  <conditionalFormatting sqref="N19">
    <cfRule type="cellIs" dxfId="414" priority="14" operator="notEqual">
      <formula>SUM(N8:N18)</formula>
    </cfRule>
  </conditionalFormatting>
  <conditionalFormatting sqref="H31">
    <cfRule type="cellIs" dxfId="413" priority="13" operator="notEqual">
      <formula>SUM(H20:H30)</formula>
    </cfRule>
  </conditionalFormatting>
  <conditionalFormatting sqref="K31">
    <cfRule type="cellIs" dxfId="412" priority="12" operator="notEqual">
      <formula>SUM(K20:K30)</formula>
    </cfRule>
  </conditionalFormatting>
  <conditionalFormatting sqref="N31">
    <cfRule type="cellIs" dxfId="411" priority="11" operator="notEqual">
      <formula>SUM(N20:N30)</formula>
    </cfRule>
  </conditionalFormatting>
  <conditionalFormatting sqref="H43">
    <cfRule type="cellIs" dxfId="410" priority="10" operator="notEqual">
      <formula>SUM(H32:H42)</formula>
    </cfRule>
  </conditionalFormatting>
  <conditionalFormatting sqref="K43">
    <cfRule type="cellIs" dxfId="409" priority="9" operator="notEqual">
      <formula>SUM(K32:K42)</formula>
    </cfRule>
  </conditionalFormatting>
  <conditionalFormatting sqref="N43">
    <cfRule type="cellIs" dxfId="408" priority="8" operator="notEqual">
      <formula>SUM(N32:N42)</formula>
    </cfRule>
  </conditionalFormatting>
  <conditionalFormatting sqref="H55">
    <cfRule type="cellIs" dxfId="407" priority="7" operator="notEqual">
      <formula>SUM(H44:H54)</formula>
    </cfRule>
  </conditionalFormatting>
  <conditionalFormatting sqref="K55">
    <cfRule type="cellIs" dxfId="406" priority="6" operator="notEqual">
      <formula>SUM(K44:K54)</formula>
    </cfRule>
  </conditionalFormatting>
  <conditionalFormatting sqref="N55">
    <cfRule type="cellIs" dxfId="405" priority="5" operator="notEqual">
      <formula>SUM(N44:N54)</formula>
    </cfRule>
  </conditionalFormatting>
  <conditionalFormatting sqref="H67">
    <cfRule type="cellIs" dxfId="404" priority="4" operator="notEqual">
      <formula>SUM(H56:H66)</formula>
    </cfRule>
  </conditionalFormatting>
  <conditionalFormatting sqref="K67">
    <cfRule type="cellIs" dxfId="403" priority="3" operator="notEqual">
      <formula>SUM(K56:K66)</formula>
    </cfRule>
  </conditionalFormatting>
  <conditionalFormatting sqref="N67">
    <cfRule type="cellIs" dxfId="402" priority="2" operator="notEqual">
      <formula>SUM(N56:N66)</formula>
    </cfRule>
  </conditionalFormatting>
  <conditionalFormatting sqref="D32:D43">
    <cfRule type="cellIs" dxfId="40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D8" sqref="D8"/>
    </sheetView>
  </sheetViews>
  <sheetFormatPr baseColWidth="10" defaultColWidth="10.5703125" defaultRowHeight="15" customHeight="1" x14ac:dyDescent="0.25"/>
  <cols>
    <col min="1" max="1" width="5" style="3" customWidth="1"/>
    <col min="2" max="2" width="14.7109375" style="1" customWidth="1"/>
    <col min="3" max="3" width="15.7109375" style="80" customWidth="1"/>
    <col min="4" max="4" width="16.42578125" style="36" customWidth="1"/>
    <col min="5" max="5" width="12.28515625" style="49" customWidth="1"/>
    <col min="6" max="6" width="16.42578125" style="36" customWidth="1"/>
    <col min="7" max="7" width="16.42578125" style="62" customWidth="1"/>
    <col min="8" max="9" width="16.42578125" style="36" customWidth="1"/>
    <col min="10" max="10" width="16.42578125" style="62" customWidth="1"/>
    <col min="11" max="12" width="16.42578125" style="36" customWidth="1"/>
    <col min="13" max="13" width="16.42578125" style="62" customWidth="1"/>
    <col min="14" max="15" width="16.42578125" style="36" customWidth="1"/>
    <col min="16" max="16" width="16.42578125" style="62" customWidth="1"/>
    <col min="17" max="28" width="16.42578125" style="1" customWidth="1"/>
    <col min="29" max="16384" width="10.5703125" style="1"/>
  </cols>
  <sheetData>
    <row r="1" spans="1:16" ht="15" customHeight="1" x14ac:dyDescent="0.25">
      <c r="B1" s="42"/>
    </row>
    <row r="2" spans="1:16" ht="24.6" customHeight="1" x14ac:dyDescent="0.25">
      <c r="A2" s="101" t="s">
        <v>66</v>
      </c>
      <c r="B2" s="101"/>
      <c r="C2" s="101"/>
      <c r="D2" s="101"/>
      <c r="E2" s="101"/>
      <c r="F2" s="101"/>
      <c r="G2" s="101"/>
      <c r="H2" s="101"/>
      <c r="I2" s="101"/>
      <c r="J2" s="101"/>
      <c r="K2" s="101"/>
      <c r="L2" s="101"/>
      <c r="M2" s="101"/>
      <c r="N2" s="101"/>
      <c r="O2" s="101"/>
      <c r="P2" s="101"/>
    </row>
    <row r="3" spans="1:16" s="21" customFormat="1" ht="15" customHeight="1" x14ac:dyDescent="0.25">
      <c r="A3" s="102" t="str">
        <f>+Notas!C6</f>
        <v>DICIEMBRE 2020 Y DICIEMBRE 2021</v>
      </c>
      <c r="B3" s="102"/>
      <c r="C3" s="102"/>
      <c r="D3" s="102"/>
      <c r="E3" s="102"/>
      <c r="F3" s="102"/>
      <c r="G3" s="102"/>
      <c r="H3" s="102"/>
      <c r="I3" s="102"/>
      <c r="J3" s="102"/>
      <c r="K3" s="102"/>
      <c r="L3" s="102"/>
      <c r="M3" s="102"/>
      <c r="N3" s="102"/>
      <c r="O3" s="102"/>
      <c r="P3" s="102"/>
    </row>
    <row r="4" spans="1:16" ht="15" customHeight="1" x14ac:dyDescent="0.25">
      <c r="A4" s="34"/>
      <c r="B4" s="34"/>
      <c r="C4" s="40"/>
      <c r="D4" s="57"/>
      <c r="E4" s="50"/>
      <c r="F4" s="57"/>
      <c r="G4" s="63"/>
      <c r="H4" s="57"/>
      <c r="I4" s="57"/>
      <c r="J4" s="63"/>
      <c r="K4" s="57"/>
      <c r="L4" s="57"/>
      <c r="M4" s="63"/>
      <c r="N4" s="57"/>
      <c r="O4" s="57"/>
      <c r="P4" s="63"/>
    </row>
    <row r="5" spans="1:16" ht="15" customHeight="1" x14ac:dyDescent="0.25">
      <c r="A5" s="20"/>
      <c r="B5" s="20"/>
      <c r="C5" s="20"/>
      <c r="D5" s="58"/>
      <c r="E5" s="51"/>
      <c r="F5" s="58"/>
      <c r="G5" s="64"/>
      <c r="H5" s="58"/>
      <c r="I5" s="58"/>
      <c r="J5" s="64"/>
      <c r="K5" s="58"/>
      <c r="L5" s="58"/>
      <c r="M5" s="64"/>
      <c r="N5" s="58"/>
      <c r="O5" s="58"/>
      <c r="P5" s="64"/>
    </row>
    <row r="6" spans="1:16" ht="21.6" customHeight="1" x14ac:dyDescent="0.25">
      <c r="A6" s="103" t="s">
        <v>5</v>
      </c>
      <c r="B6" s="103" t="s">
        <v>35</v>
      </c>
      <c r="C6" s="105" t="s">
        <v>36</v>
      </c>
      <c r="D6" s="107" t="s">
        <v>37</v>
      </c>
      <c r="E6" s="107"/>
      <c r="F6" s="107"/>
      <c r="G6" s="107"/>
      <c r="H6" s="108" t="s">
        <v>42</v>
      </c>
      <c r="I6" s="107"/>
      <c r="J6" s="109"/>
      <c r="K6" s="107" t="s">
        <v>43</v>
      </c>
      <c r="L6" s="107"/>
      <c r="M6" s="107"/>
      <c r="N6" s="108" t="s">
        <v>44</v>
      </c>
      <c r="O6" s="107"/>
      <c r="P6" s="109"/>
    </row>
    <row r="7" spans="1:16" s="2" customFormat="1" ht="40.799999999999997" x14ac:dyDescent="0.25">
      <c r="A7" s="104"/>
      <c r="B7" s="104"/>
      <c r="C7" s="106"/>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5">
      <c r="A8" s="110">
        <v>1</v>
      </c>
      <c r="B8" s="113" t="s">
        <v>45</v>
      </c>
      <c r="C8" s="84" t="s">
        <v>46</v>
      </c>
      <c r="D8" s="44">
        <v>32</v>
      </c>
      <c r="E8" s="53">
        <v>0.16666700000000001</v>
      </c>
      <c r="F8" s="44">
        <v>87931.786703999998</v>
      </c>
      <c r="G8" s="66">
        <v>0.3125</v>
      </c>
      <c r="H8" s="43">
        <v>18</v>
      </c>
      <c r="I8" s="44">
        <v>106182.321623</v>
      </c>
      <c r="J8" s="74">
        <v>0.5</v>
      </c>
      <c r="K8" s="44">
        <v>14</v>
      </c>
      <c r="L8" s="44">
        <v>64466.813238000002</v>
      </c>
      <c r="M8" s="66">
        <v>7.1429000000000006E-2</v>
      </c>
      <c r="N8" s="43">
        <v>0</v>
      </c>
      <c r="O8" s="44">
        <v>0</v>
      </c>
      <c r="P8" s="74">
        <v>0</v>
      </c>
    </row>
    <row r="9" spans="1:16" ht="15" customHeight="1" x14ac:dyDescent="0.25">
      <c r="A9" s="111"/>
      <c r="B9" s="114"/>
      <c r="C9" s="84" t="s">
        <v>47</v>
      </c>
      <c r="D9" s="44">
        <v>353</v>
      </c>
      <c r="E9" s="53">
        <v>0.211504</v>
      </c>
      <c r="F9" s="44">
        <v>78053.513248999996</v>
      </c>
      <c r="G9" s="66">
        <v>0.12747900000000001</v>
      </c>
      <c r="H9" s="43">
        <v>63</v>
      </c>
      <c r="I9" s="44">
        <v>116260.726652</v>
      </c>
      <c r="J9" s="74">
        <v>0.31746000000000002</v>
      </c>
      <c r="K9" s="44">
        <v>290</v>
      </c>
      <c r="L9" s="44">
        <v>69753.325509999995</v>
      </c>
      <c r="M9" s="66">
        <v>8.6207000000000006E-2</v>
      </c>
      <c r="N9" s="43">
        <v>0</v>
      </c>
      <c r="O9" s="44">
        <v>0</v>
      </c>
      <c r="P9" s="74">
        <v>0</v>
      </c>
    </row>
    <row r="10" spans="1:16" ht="15" customHeight="1" x14ac:dyDescent="0.25">
      <c r="A10" s="111"/>
      <c r="B10" s="114"/>
      <c r="C10" s="84" t="s">
        <v>48</v>
      </c>
      <c r="D10" s="44">
        <v>1225</v>
      </c>
      <c r="E10" s="53">
        <v>0.103787</v>
      </c>
      <c r="F10" s="44">
        <v>84458.161271999998</v>
      </c>
      <c r="G10" s="66">
        <v>0.169796</v>
      </c>
      <c r="H10" s="43">
        <v>358</v>
      </c>
      <c r="I10" s="44">
        <v>110539.91365</v>
      </c>
      <c r="J10" s="74">
        <v>0.29608899999999999</v>
      </c>
      <c r="K10" s="44">
        <v>867</v>
      </c>
      <c r="L10" s="44">
        <v>73688.533416000006</v>
      </c>
      <c r="M10" s="66">
        <v>0.117647</v>
      </c>
      <c r="N10" s="43">
        <v>0</v>
      </c>
      <c r="O10" s="44">
        <v>0</v>
      </c>
      <c r="P10" s="74">
        <v>0</v>
      </c>
    </row>
    <row r="11" spans="1:16" ht="15" customHeight="1" x14ac:dyDescent="0.25">
      <c r="A11" s="111"/>
      <c r="B11" s="114"/>
      <c r="C11" s="84" t="s">
        <v>49</v>
      </c>
      <c r="D11" s="44">
        <v>1639</v>
      </c>
      <c r="E11" s="53">
        <v>7.2145000000000001E-2</v>
      </c>
      <c r="F11" s="44">
        <v>105176.0343</v>
      </c>
      <c r="G11" s="66">
        <v>0.345333</v>
      </c>
      <c r="H11" s="43">
        <v>487</v>
      </c>
      <c r="I11" s="44">
        <v>139083.48291300001</v>
      </c>
      <c r="J11" s="74">
        <v>0.43531799999999998</v>
      </c>
      <c r="K11" s="44">
        <v>1152</v>
      </c>
      <c r="L11" s="44">
        <v>90841.895866999999</v>
      </c>
      <c r="M11" s="66">
        <v>0.30729200000000001</v>
      </c>
      <c r="N11" s="43">
        <v>0</v>
      </c>
      <c r="O11" s="44">
        <v>0</v>
      </c>
      <c r="P11" s="74">
        <v>0</v>
      </c>
    </row>
    <row r="12" spans="1:16" ht="15" customHeight="1" x14ac:dyDescent="0.25">
      <c r="A12" s="111"/>
      <c r="B12" s="114"/>
      <c r="C12" s="84" t="s">
        <v>50</v>
      </c>
      <c r="D12" s="44">
        <v>1301</v>
      </c>
      <c r="E12" s="53">
        <v>5.919E-2</v>
      </c>
      <c r="F12" s="44">
        <v>123585.83021499999</v>
      </c>
      <c r="G12" s="66">
        <v>0.58877800000000002</v>
      </c>
      <c r="H12" s="43">
        <v>391</v>
      </c>
      <c r="I12" s="44">
        <v>159317.41311699999</v>
      </c>
      <c r="J12" s="74">
        <v>0.69821</v>
      </c>
      <c r="K12" s="44">
        <v>910</v>
      </c>
      <c r="L12" s="44">
        <v>108233.02920999999</v>
      </c>
      <c r="M12" s="66">
        <v>0.54175799999999996</v>
      </c>
      <c r="N12" s="43">
        <v>0</v>
      </c>
      <c r="O12" s="44">
        <v>0</v>
      </c>
      <c r="P12" s="74">
        <v>0</v>
      </c>
    </row>
    <row r="13" spans="1:16" ht="15" customHeight="1" x14ac:dyDescent="0.25">
      <c r="A13" s="111"/>
      <c r="B13" s="114"/>
      <c r="C13" s="84" t="s">
        <v>51</v>
      </c>
      <c r="D13" s="44">
        <v>1088</v>
      </c>
      <c r="E13" s="53">
        <v>5.6592999999999997E-2</v>
      </c>
      <c r="F13" s="44">
        <v>132053.73010399999</v>
      </c>
      <c r="G13" s="66">
        <v>0.76286799999999999</v>
      </c>
      <c r="H13" s="43">
        <v>305</v>
      </c>
      <c r="I13" s="44">
        <v>156861.066013</v>
      </c>
      <c r="J13" s="74">
        <v>0.75409800000000005</v>
      </c>
      <c r="K13" s="44">
        <v>783</v>
      </c>
      <c r="L13" s="44">
        <v>122390.59159500001</v>
      </c>
      <c r="M13" s="66">
        <v>0.76628399999999997</v>
      </c>
      <c r="N13" s="43">
        <v>0</v>
      </c>
      <c r="O13" s="44">
        <v>0</v>
      </c>
      <c r="P13" s="74">
        <v>0</v>
      </c>
    </row>
    <row r="14" spans="1:16" s="3" customFormat="1" ht="15" customHeight="1" x14ac:dyDescent="0.25">
      <c r="A14" s="111"/>
      <c r="B14" s="114"/>
      <c r="C14" s="84" t="s">
        <v>52</v>
      </c>
      <c r="D14" s="35">
        <v>841</v>
      </c>
      <c r="E14" s="55">
        <v>5.0185E-2</v>
      </c>
      <c r="F14" s="35">
        <v>137762.707352</v>
      </c>
      <c r="G14" s="68">
        <v>0.84542200000000001</v>
      </c>
      <c r="H14" s="43">
        <v>235</v>
      </c>
      <c r="I14" s="44">
        <v>154039.72308500001</v>
      </c>
      <c r="J14" s="74">
        <v>0.82127700000000003</v>
      </c>
      <c r="K14" s="35">
        <v>606</v>
      </c>
      <c r="L14" s="35">
        <v>131450.66329699999</v>
      </c>
      <c r="M14" s="68">
        <v>0.85478500000000002</v>
      </c>
      <c r="N14" s="43">
        <v>0</v>
      </c>
      <c r="O14" s="44">
        <v>0</v>
      </c>
      <c r="P14" s="74">
        <v>0</v>
      </c>
    </row>
    <row r="15" spans="1:16" ht="15" customHeight="1" x14ac:dyDescent="0.25">
      <c r="A15" s="111"/>
      <c r="B15" s="114"/>
      <c r="C15" s="84" t="s">
        <v>53</v>
      </c>
      <c r="D15" s="44">
        <v>673</v>
      </c>
      <c r="E15" s="53">
        <v>4.8092000000000003E-2</v>
      </c>
      <c r="F15" s="44">
        <v>136712.17138000001</v>
      </c>
      <c r="G15" s="66">
        <v>0.78751899999999997</v>
      </c>
      <c r="H15" s="43">
        <v>200</v>
      </c>
      <c r="I15" s="44">
        <v>146735.61041299999</v>
      </c>
      <c r="J15" s="74">
        <v>0.53</v>
      </c>
      <c r="K15" s="44">
        <v>473</v>
      </c>
      <c r="L15" s="44">
        <v>132473.93077400001</v>
      </c>
      <c r="M15" s="66">
        <v>0.89640600000000004</v>
      </c>
      <c r="N15" s="43">
        <v>0</v>
      </c>
      <c r="O15" s="44">
        <v>0</v>
      </c>
      <c r="P15" s="74">
        <v>0</v>
      </c>
    </row>
    <row r="16" spans="1:16" ht="15" customHeight="1" x14ac:dyDescent="0.25">
      <c r="A16" s="111"/>
      <c r="B16" s="114"/>
      <c r="C16" s="84" t="s">
        <v>54</v>
      </c>
      <c r="D16" s="44">
        <v>603</v>
      </c>
      <c r="E16" s="53">
        <v>4.8945000000000002E-2</v>
      </c>
      <c r="F16" s="44">
        <v>149797.444131</v>
      </c>
      <c r="G16" s="66">
        <v>0.75124400000000002</v>
      </c>
      <c r="H16" s="43">
        <v>172</v>
      </c>
      <c r="I16" s="44">
        <v>149979.96265</v>
      </c>
      <c r="J16" s="74">
        <v>0.48255799999999999</v>
      </c>
      <c r="K16" s="44">
        <v>431</v>
      </c>
      <c r="L16" s="44">
        <v>149724.60611399999</v>
      </c>
      <c r="M16" s="66">
        <v>0.85846900000000004</v>
      </c>
      <c r="N16" s="43">
        <v>0</v>
      </c>
      <c r="O16" s="44">
        <v>0</v>
      </c>
      <c r="P16" s="74">
        <v>0</v>
      </c>
    </row>
    <row r="17" spans="1:16" ht="15" customHeight="1" x14ac:dyDescent="0.25">
      <c r="A17" s="111"/>
      <c r="B17" s="114"/>
      <c r="C17" s="84" t="s">
        <v>55</v>
      </c>
      <c r="D17" s="44">
        <v>522</v>
      </c>
      <c r="E17" s="53">
        <v>5.3162000000000001E-2</v>
      </c>
      <c r="F17" s="44">
        <v>159066.637907</v>
      </c>
      <c r="G17" s="66">
        <v>0.70114900000000002</v>
      </c>
      <c r="H17" s="43">
        <v>181</v>
      </c>
      <c r="I17" s="44">
        <v>145041.39303800001</v>
      </c>
      <c r="J17" s="74">
        <v>0.20441999999999999</v>
      </c>
      <c r="K17" s="44">
        <v>341</v>
      </c>
      <c r="L17" s="44">
        <v>166511.12272000001</v>
      </c>
      <c r="M17" s="66">
        <v>0.96480900000000003</v>
      </c>
      <c r="N17" s="43">
        <v>0</v>
      </c>
      <c r="O17" s="44">
        <v>0</v>
      </c>
      <c r="P17" s="74">
        <v>0</v>
      </c>
    </row>
    <row r="18" spans="1:16" s="3" customFormat="1" ht="15" customHeight="1" x14ac:dyDescent="0.25">
      <c r="A18" s="111"/>
      <c r="B18" s="114"/>
      <c r="C18" s="84" t="s">
        <v>56</v>
      </c>
      <c r="D18" s="35">
        <v>905</v>
      </c>
      <c r="E18" s="55">
        <v>4.8779000000000003E-2</v>
      </c>
      <c r="F18" s="35">
        <v>189787.61040100001</v>
      </c>
      <c r="G18" s="68">
        <v>0.45635399999999998</v>
      </c>
      <c r="H18" s="43">
        <v>281</v>
      </c>
      <c r="I18" s="44">
        <v>153443.02777700001</v>
      </c>
      <c r="J18" s="74">
        <v>9.6085000000000004E-2</v>
      </c>
      <c r="K18" s="35">
        <v>624</v>
      </c>
      <c r="L18" s="35">
        <v>206154.32148700001</v>
      </c>
      <c r="M18" s="68">
        <v>0.61858999999999997</v>
      </c>
      <c r="N18" s="43">
        <v>0</v>
      </c>
      <c r="O18" s="44">
        <v>0</v>
      </c>
      <c r="P18" s="74">
        <v>0</v>
      </c>
    </row>
    <row r="19" spans="1:16" s="3" customFormat="1" ht="15" customHeight="1" x14ac:dyDescent="0.25">
      <c r="A19" s="112"/>
      <c r="B19" s="115"/>
      <c r="C19" s="85" t="s">
        <v>9</v>
      </c>
      <c r="D19" s="46">
        <v>9182</v>
      </c>
      <c r="E19" s="54">
        <v>6.1610999999999999E-2</v>
      </c>
      <c r="F19" s="46">
        <v>126732.221523</v>
      </c>
      <c r="G19" s="67">
        <v>0.53343499999999999</v>
      </c>
      <c r="H19" s="87">
        <v>2691</v>
      </c>
      <c r="I19" s="46">
        <v>143958.14939599999</v>
      </c>
      <c r="J19" s="75">
        <v>0.48160500000000001</v>
      </c>
      <c r="K19" s="46">
        <v>6491</v>
      </c>
      <c r="L19" s="46">
        <v>119590.79926</v>
      </c>
      <c r="M19" s="67">
        <v>0.55492200000000003</v>
      </c>
      <c r="N19" s="87">
        <v>0</v>
      </c>
      <c r="O19" s="46">
        <v>0</v>
      </c>
      <c r="P19" s="75">
        <v>0</v>
      </c>
    </row>
    <row r="20" spans="1:16" ht="15" customHeight="1" x14ac:dyDescent="0.25">
      <c r="A20" s="110">
        <v>2</v>
      </c>
      <c r="B20" s="113" t="s">
        <v>57</v>
      </c>
      <c r="C20" s="84" t="s">
        <v>46</v>
      </c>
      <c r="D20" s="44">
        <v>103</v>
      </c>
      <c r="E20" s="53">
        <v>0.53645799999999999</v>
      </c>
      <c r="F20" s="44">
        <v>58714.932038999999</v>
      </c>
      <c r="G20" s="66">
        <v>0.13592199999999999</v>
      </c>
      <c r="H20" s="43">
        <v>45</v>
      </c>
      <c r="I20" s="44">
        <v>68955.066667000006</v>
      </c>
      <c r="J20" s="74">
        <v>0.155556</v>
      </c>
      <c r="K20" s="44">
        <v>58</v>
      </c>
      <c r="L20" s="44">
        <v>50770</v>
      </c>
      <c r="M20" s="66">
        <v>0.12069000000000001</v>
      </c>
      <c r="N20" s="43">
        <v>0</v>
      </c>
      <c r="O20" s="44">
        <v>0</v>
      </c>
      <c r="P20" s="74">
        <v>0</v>
      </c>
    </row>
    <row r="21" spans="1:16" ht="15" customHeight="1" x14ac:dyDescent="0.25">
      <c r="A21" s="111"/>
      <c r="B21" s="114"/>
      <c r="C21" s="84" t="s">
        <v>47</v>
      </c>
      <c r="D21" s="44">
        <v>803</v>
      </c>
      <c r="E21" s="53">
        <v>0.481126</v>
      </c>
      <c r="F21" s="44">
        <v>83005.814446000004</v>
      </c>
      <c r="G21" s="66">
        <v>0.107098</v>
      </c>
      <c r="H21" s="43">
        <v>327</v>
      </c>
      <c r="I21" s="44">
        <v>86917.015291000003</v>
      </c>
      <c r="J21" s="74">
        <v>0.15290500000000001</v>
      </c>
      <c r="K21" s="44">
        <v>476</v>
      </c>
      <c r="L21" s="44">
        <v>80318.918067000006</v>
      </c>
      <c r="M21" s="66">
        <v>7.5630000000000003E-2</v>
      </c>
      <c r="N21" s="43">
        <v>0</v>
      </c>
      <c r="O21" s="44">
        <v>0</v>
      </c>
      <c r="P21" s="74">
        <v>0</v>
      </c>
    </row>
    <row r="22" spans="1:16" ht="15" customHeight="1" x14ac:dyDescent="0.25">
      <c r="A22" s="111"/>
      <c r="B22" s="114"/>
      <c r="C22" s="84" t="s">
        <v>48</v>
      </c>
      <c r="D22" s="44">
        <v>3263</v>
      </c>
      <c r="E22" s="53">
        <v>0.27645500000000001</v>
      </c>
      <c r="F22" s="44">
        <v>89653.508428000001</v>
      </c>
      <c r="G22" s="66">
        <v>9.5311000000000007E-2</v>
      </c>
      <c r="H22" s="43">
        <v>1606</v>
      </c>
      <c r="I22" s="44">
        <v>91074.618306000004</v>
      </c>
      <c r="J22" s="74">
        <v>9.7757999999999998E-2</v>
      </c>
      <c r="K22" s="44">
        <v>1657</v>
      </c>
      <c r="L22" s="44">
        <v>88276.138202000002</v>
      </c>
      <c r="M22" s="66">
        <v>9.2938999999999994E-2</v>
      </c>
      <c r="N22" s="43">
        <v>0</v>
      </c>
      <c r="O22" s="44">
        <v>0</v>
      </c>
      <c r="P22" s="74">
        <v>0</v>
      </c>
    </row>
    <row r="23" spans="1:16" ht="15" customHeight="1" x14ac:dyDescent="0.25">
      <c r="A23" s="111"/>
      <c r="B23" s="114"/>
      <c r="C23" s="84" t="s">
        <v>49</v>
      </c>
      <c r="D23" s="44">
        <v>2709</v>
      </c>
      <c r="E23" s="53">
        <v>0.119245</v>
      </c>
      <c r="F23" s="44">
        <v>100111.465855</v>
      </c>
      <c r="G23" s="66">
        <v>0.25249199999999999</v>
      </c>
      <c r="H23" s="43">
        <v>1318</v>
      </c>
      <c r="I23" s="44">
        <v>102284.429439</v>
      </c>
      <c r="J23" s="74">
        <v>0.25493199999999999</v>
      </c>
      <c r="K23" s="44">
        <v>1391</v>
      </c>
      <c r="L23" s="44">
        <v>98052.539898999996</v>
      </c>
      <c r="M23" s="66">
        <v>0.25018000000000001</v>
      </c>
      <c r="N23" s="43">
        <v>0</v>
      </c>
      <c r="O23" s="44">
        <v>0</v>
      </c>
      <c r="P23" s="74">
        <v>0</v>
      </c>
    </row>
    <row r="24" spans="1:16" ht="15" customHeight="1" x14ac:dyDescent="0.25">
      <c r="A24" s="111"/>
      <c r="B24" s="114"/>
      <c r="C24" s="84" t="s">
        <v>50</v>
      </c>
      <c r="D24" s="44">
        <v>1609</v>
      </c>
      <c r="E24" s="53">
        <v>7.3203000000000004E-2</v>
      </c>
      <c r="F24" s="44">
        <v>120640.928527</v>
      </c>
      <c r="G24" s="66">
        <v>0.45431899999999997</v>
      </c>
      <c r="H24" s="43">
        <v>769</v>
      </c>
      <c r="I24" s="44">
        <v>123016.35370599999</v>
      </c>
      <c r="J24" s="74">
        <v>0.469441</v>
      </c>
      <c r="K24" s="44">
        <v>840</v>
      </c>
      <c r="L24" s="44">
        <v>118466.283333</v>
      </c>
      <c r="M24" s="66">
        <v>0.44047599999999998</v>
      </c>
      <c r="N24" s="43">
        <v>0</v>
      </c>
      <c r="O24" s="44">
        <v>0</v>
      </c>
      <c r="P24" s="74">
        <v>0</v>
      </c>
    </row>
    <row r="25" spans="1:16" ht="15" customHeight="1" x14ac:dyDescent="0.25">
      <c r="A25" s="111"/>
      <c r="B25" s="114"/>
      <c r="C25" s="84" t="s">
        <v>51</v>
      </c>
      <c r="D25" s="44">
        <v>1091</v>
      </c>
      <c r="E25" s="53">
        <v>5.6749000000000001E-2</v>
      </c>
      <c r="F25" s="44">
        <v>131092.15032099999</v>
      </c>
      <c r="G25" s="66">
        <v>0.62419800000000003</v>
      </c>
      <c r="H25" s="43">
        <v>515</v>
      </c>
      <c r="I25" s="44">
        <v>129458.14757299999</v>
      </c>
      <c r="J25" s="74">
        <v>0.57669899999999996</v>
      </c>
      <c r="K25" s="44">
        <v>576</v>
      </c>
      <c r="L25" s="44">
        <v>132553.10763899999</v>
      </c>
      <c r="M25" s="66">
        <v>0.66666700000000001</v>
      </c>
      <c r="N25" s="43">
        <v>0</v>
      </c>
      <c r="O25" s="44">
        <v>0</v>
      </c>
      <c r="P25" s="74">
        <v>0</v>
      </c>
    </row>
    <row r="26" spans="1:16" s="3" customFormat="1" ht="15" customHeight="1" x14ac:dyDescent="0.25">
      <c r="A26" s="111"/>
      <c r="B26" s="114"/>
      <c r="C26" s="84" t="s">
        <v>52</v>
      </c>
      <c r="D26" s="35">
        <v>746</v>
      </c>
      <c r="E26" s="55">
        <v>4.4516E-2</v>
      </c>
      <c r="F26" s="35">
        <v>128520.15281499999</v>
      </c>
      <c r="G26" s="68">
        <v>0.51206399999999996</v>
      </c>
      <c r="H26" s="43">
        <v>290</v>
      </c>
      <c r="I26" s="44">
        <v>130986.237931</v>
      </c>
      <c r="J26" s="74">
        <v>0.56206900000000004</v>
      </c>
      <c r="K26" s="35">
        <v>456</v>
      </c>
      <c r="L26" s="35">
        <v>126951.809211</v>
      </c>
      <c r="M26" s="68">
        <v>0.480263</v>
      </c>
      <c r="N26" s="43">
        <v>0</v>
      </c>
      <c r="O26" s="44">
        <v>0</v>
      </c>
      <c r="P26" s="74">
        <v>0</v>
      </c>
    </row>
    <row r="27" spans="1:16" ht="15" customHeight="1" x14ac:dyDescent="0.25">
      <c r="A27" s="111"/>
      <c r="B27" s="114"/>
      <c r="C27" s="84" t="s">
        <v>53</v>
      </c>
      <c r="D27" s="44">
        <v>548</v>
      </c>
      <c r="E27" s="53">
        <v>3.916E-2</v>
      </c>
      <c r="F27" s="44">
        <v>131758.29561999999</v>
      </c>
      <c r="G27" s="66">
        <v>0.56934300000000004</v>
      </c>
      <c r="H27" s="43">
        <v>215</v>
      </c>
      <c r="I27" s="44">
        <v>124530.088372</v>
      </c>
      <c r="J27" s="74">
        <v>0.36744199999999999</v>
      </c>
      <c r="K27" s="44">
        <v>333</v>
      </c>
      <c r="L27" s="44">
        <v>136425.15615600001</v>
      </c>
      <c r="M27" s="66">
        <v>0.69969999999999999</v>
      </c>
      <c r="N27" s="43">
        <v>0</v>
      </c>
      <c r="O27" s="44">
        <v>0</v>
      </c>
      <c r="P27" s="74">
        <v>0</v>
      </c>
    </row>
    <row r="28" spans="1:16" ht="15" customHeight="1" x14ac:dyDescent="0.25">
      <c r="A28" s="111"/>
      <c r="B28" s="114"/>
      <c r="C28" s="84" t="s">
        <v>54</v>
      </c>
      <c r="D28" s="44">
        <v>302</v>
      </c>
      <c r="E28" s="53">
        <v>2.4513E-2</v>
      </c>
      <c r="F28" s="44">
        <v>148217.05298000001</v>
      </c>
      <c r="G28" s="66">
        <v>0.41059600000000002</v>
      </c>
      <c r="H28" s="43">
        <v>138</v>
      </c>
      <c r="I28" s="44">
        <v>138843.55072500001</v>
      </c>
      <c r="J28" s="74">
        <v>0.23188400000000001</v>
      </c>
      <c r="K28" s="44">
        <v>164</v>
      </c>
      <c r="L28" s="44">
        <v>156104.51219499999</v>
      </c>
      <c r="M28" s="66">
        <v>0.56097600000000003</v>
      </c>
      <c r="N28" s="43">
        <v>0</v>
      </c>
      <c r="O28" s="44">
        <v>0</v>
      </c>
      <c r="P28" s="74">
        <v>0</v>
      </c>
    </row>
    <row r="29" spans="1:16" ht="15" customHeight="1" x14ac:dyDescent="0.25">
      <c r="A29" s="111"/>
      <c r="B29" s="114"/>
      <c r="C29" s="84" t="s">
        <v>55</v>
      </c>
      <c r="D29" s="44">
        <v>167</v>
      </c>
      <c r="E29" s="53">
        <v>1.7007999999999999E-2</v>
      </c>
      <c r="F29" s="44">
        <v>141161.209581</v>
      </c>
      <c r="G29" s="66">
        <v>0.323353</v>
      </c>
      <c r="H29" s="43">
        <v>93</v>
      </c>
      <c r="I29" s="44">
        <v>122281.55914</v>
      </c>
      <c r="J29" s="74">
        <v>0.107527</v>
      </c>
      <c r="K29" s="44">
        <v>74</v>
      </c>
      <c r="L29" s="44">
        <v>164888.33783800001</v>
      </c>
      <c r="M29" s="66">
        <v>0.59459499999999998</v>
      </c>
      <c r="N29" s="43">
        <v>0</v>
      </c>
      <c r="O29" s="44">
        <v>0</v>
      </c>
      <c r="P29" s="74">
        <v>0</v>
      </c>
    </row>
    <row r="30" spans="1:16" s="3" customFormat="1" ht="15" customHeight="1" x14ac:dyDescent="0.25">
      <c r="A30" s="111"/>
      <c r="B30" s="114"/>
      <c r="C30" s="84" t="s">
        <v>56</v>
      </c>
      <c r="D30" s="35">
        <v>188</v>
      </c>
      <c r="E30" s="55">
        <v>1.0133E-2</v>
      </c>
      <c r="F30" s="35">
        <v>148396.87234</v>
      </c>
      <c r="G30" s="68">
        <v>0.170213</v>
      </c>
      <c r="H30" s="43">
        <v>138</v>
      </c>
      <c r="I30" s="44">
        <v>131846.59420299999</v>
      </c>
      <c r="J30" s="74">
        <v>9.4202999999999995E-2</v>
      </c>
      <c r="K30" s="35">
        <v>50</v>
      </c>
      <c r="L30" s="35">
        <v>194075.64</v>
      </c>
      <c r="M30" s="68">
        <v>0.38</v>
      </c>
      <c r="N30" s="43">
        <v>0</v>
      </c>
      <c r="O30" s="44">
        <v>0</v>
      </c>
      <c r="P30" s="74">
        <v>0</v>
      </c>
    </row>
    <row r="31" spans="1:16" s="3" customFormat="1" ht="15" customHeight="1" x14ac:dyDescent="0.25">
      <c r="A31" s="112"/>
      <c r="B31" s="115"/>
      <c r="C31" s="85" t="s">
        <v>9</v>
      </c>
      <c r="D31" s="46">
        <v>11529</v>
      </c>
      <c r="E31" s="54">
        <v>7.7359999999999998E-2</v>
      </c>
      <c r="F31" s="46">
        <v>107371.768584</v>
      </c>
      <c r="G31" s="67">
        <v>0.29586299999999999</v>
      </c>
      <c r="H31" s="87">
        <v>5454</v>
      </c>
      <c r="I31" s="46">
        <v>107693.341034</v>
      </c>
      <c r="J31" s="75">
        <v>0.27594400000000002</v>
      </c>
      <c r="K31" s="46">
        <v>6075</v>
      </c>
      <c r="L31" s="46">
        <v>107083.06798399999</v>
      </c>
      <c r="M31" s="67">
        <v>0.313745</v>
      </c>
      <c r="N31" s="87">
        <v>0</v>
      </c>
      <c r="O31" s="46">
        <v>0</v>
      </c>
      <c r="P31" s="75">
        <v>0</v>
      </c>
    </row>
    <row r="32" spans="1:16" ht="15" customHeight="1" x14ac:dyDescent="0.25">
      <c r="A32" s="110">
        <v>3</v>
      </c>
      <c r="B32" s="113" t="s">
        <v>58</v>
      </c>
      <c r="C32" s="84" t="s">
        <v>46</v>
      </c>
      <c r="D32" s="44">
        <v>71</v>
      </c>
      <c r="E32" s="44">
        <v>0</v>
      </c>
      <c r="F32" s="44">
        <v>-29216.854664999999</v>
      </c>
      <c r="G32" s="66">
        <v>-0.17657800000000001</v>
      </c>
      <c r="H32" s="43">
        <v>27</v>
      </c>
      <c r="I32" s="44">
        <v>-37227.254955999997</v>
      </c>
      <c r="J32" s="74">
        <v>-0.34444399999999997</v>
      </c>
      <c r="K32" s="44">
        <v>44</v>
      </c>
      <c r="L32" s="44">
        <v>-13696.813238000001</v>
      </c>
      <c r="M32" s="66">
        <v>4.9260999999999999E-2</v>
      </c>
      <c r="N32" s="43">
        <v>0</v>
      </c>
      <c r="O32" s="44">
        <v>0</v>
      </c>
      <c r="P32" s="74">
        <v>0</v>
      </c>
    </row>
    <row r="33" spans="1:16" ht="15" customHeight="1" x14ac:dyDescent="0.25">
      <c r="A33" s="111"/>
      <c r="B33" s="114"/>
      <c r="C33" s="84" t="s">
        <v>47</v>
      </c>
      <c r="D33" s="44">
        <v>450</v>
      </c>
      <c r="E33" s="44">
        <v>0</v>
      </c>
      <c r="F33" s="44">
        <v>4952.3011960000003</v>
      </c>
      <c r="G33" s="66">
        <v>-2.0379999999999999E-2</v>
      </c>
      <c r="H33" s="43">
        <v>264</v>
      </c>
      <c r="I33" s="44">
        <v>-29343.711361999998</v>
      </c>
      <c r="J33" s="74">
        <v>-0.16455500000000001</v>
      </c>
      <c r="K33" s="44">
        <v>186</v>
      </c>
      <c r="L33" s="44">
        <v>10565.592557</v>
      </c>
      <c r="M33" s="66">
        <v>-1.0577E-2</v>
      </c>
      <c r="N33" s="43">
        <v>0</v>
      </c>
      <c r="O33" s="44">
        <v>0</v>
      </c>
      <c r="P33" s="74">
        <v>0</v>
      </c>
    </row>
    <row r="34" spans="1:16" ht="15" customHeight="1" x14ac:dyDescent="0.25">
      <c r="A34" s="111"/>
      <c r="B34" s="114"/>
      <c r="C34" s="84" t="s">
        <v>48</v>
      </c>
      <c r="D34" s="44">
        <v>2038</v>
      </c>
      <c r="E34" s="44">
        <v>0</v>
      </c>
      <c r="F34" s="44">
        <v>5195.3471559999998</v>
      </c>
      <c r="G34" s="66">
        <v>-7.4484999999999996E-2</v>
      </c>
      <c r="H34" s="43">
        <v>1248</v>
      </c>
      <c r="I34" s="44">
        <v>-19465.295343999998</v>
      </c>
      <c r="J34" s="74">
        <v>-0.19833100000000001</v>
      </c>
      <c r="K34" s="44">
        <v>790</v>
      </c>
      <c r="L34" s="44">
        <v>14587.604786</v>
      </c>
      <c r="M34" s="66">
        <v>-2.4708000000000001E-2</v>
      </c>
      <c r="N34" s="43">
        <v>0</v>
      </c>
      <c r="O34" s="44">
        <v>0</v>
      </c>
      <c r="P34" s="74">
        <v>0</v>
      </c>
    </row>
    <row r="35" spans="1:16" ht="15" customHeight="1" x14ac:dyDescent="0.25">
      <c r="A35" s="111"/>
      <c r="B35" s="114"/>
      <c r="C35" s="84" t="s">
        <v>49</v>
      </c>
      <c r="D35" s="44">
        <v>1070</v>
      </c>
      <c r="E35" s="44">
        <v>0</v>
      </c>
      <c r="F35" s="44">
        <v>-5064.5684449999999</v>
      </c>
      <c r="G35" s="66">
        <v>-9.2841000000000007E-2</v>
      </c>
      <c r="H35" s="43">
        <v>831</v>
      </c>
      <c r="I35" s="44">
        <v>-36799.053475000001</v>
      </c>
      <c r="J35" s="74">
        <v>-0.18038699999999999</v>
      </c>
      <c r="K35" s="44">
        <v>239</v>
      </c>
      <c r="L35" s="44">
        <v>7210.6440320000002</v>
      </c>
      <c r="M35" s="66">
        <v>-5.7112000000000003E-2</v>
      </c>
      <c r="N35" s="43">
        <v>0</v>
      </c>
      <c r="O35" s="44">
        <v>0</v>
      </c>
      <c r="P35" s="74">
        <v>0</v>
      </c>
    </row>
    <row r="36" spans="1:16" ht="15" customHeight="1" x14ac:dyDescent="0.25">
      <c r="A36" s="111"/>
      <c r="B36" s="114"/>
      <c r="C36" s="84" t="s">
        <v>50</v>
      </c>
      <c r="D36" s="44">
        <v>308</v>
      </c>
      <c r="E36" s="44">
        <v>0</v>
      </c>
      <c r="F36" s="44">
        <v>-2944.9016879999999</v>
      </c>
      <c r="G36" s="66">
        <v>-0.13445799999999999</v>
      </c>
      <c r="H36" s="43">
        <v>378</v>
      </c>
      <c r="I36" s="44">
        <v>-36301.059411000002</v>
      </c>
      <c r="J36" s="74">
        <v>-0.228769</v>
      </c>
      <c r="K36" s="44">
        <v>-70</v>
      </c>
      <c r="L36" s="44">
        <v>10233.254123999999</v>
      </c>
      <c r="M36" s="66">
        <v>-0.101282</v>
      </c>
      <c r="N36" s="43">
        <v>0</v>
      </c>
      <c r="O36" s="44">
        <v>0</v>
      </c>
      <c r="P36" s="74">
        <v>0</v>
      </c>
    </row>
    <row r="37" spans="1:16" ht="15" customHeight="1" x14ac:dyDescent="0.25">
      <c r="A37" s="111"/>
      <c r="B37" s="114"/>
      <c r="C37" s="84" t="s">
        <v>51</v>
      </c>
      <c r="D37" s="44">
        <v>3</v>
      </c>
      <c r="E37" s="44">
        <v>0</v>
      </c>
      <c r="F37" s="44">
        <v>-961.57978300000002</v>
      </c>
      <c r="G37" s="66">
        <v>-0.13866999999999999</v>
      </c>
      <c r="H37" s="43">
        <v>210</v>
      </c>
      <c r="I37" s="44">
        <v>-27402.918441000002</v>
      </c>
      <c r="J37" s="74">
        <v>-0.177399</v>
      </c>
      <c r="K37" s="44">
        <v>-207</v>
      </c>
      <c r="L37" s="44">
        <v>10162.516043</v>
      </c>
      <c r="M37" s="66">
        <v>-9.9616999999999997E-2</v>
      </c>
      <c r="N37" s="43">
        <v>0</v>
      </c>
      <c r="O37" s="44">
        <v>0</v>
      </c>
      <c r="P37" s="74">
        <v>0</v>
      </c>
    </row>
    <row r="38" spans="1:16" s="3" customFormat="1" ht="15" customHeight="1" x14ac:dyDescent="0.25">
      <c r="A38" s="111"/>
      <c r="B38" s="114"/>
      <c r="C38" s="84" t="s">
        <v>52</v>
      </c>
      <c r="D38" s="35">
        <v>-95</v>
      </c>
      <c r="E38" s="35">
        <v>0</v>
      </c>
      <c r="F38" s="35">
        <v>-9242.554537</v>
      </c>
      <c r="G38" s="68">
        <v>-0.33335799999999999</v>
      </c>
      <c r="H38" s="43">
        <v>55</v>
      </c>
      <c r="I38" s="44">
        <v>-23053.485154000002</v>
      </c>
      <c r="J38" s="74">
        <v>-0.25920799999999999</v>
      </c>
      <c r="K38" s="35">
        <v>-150</v>
      </c>
      <c r="L38" s="35">
        <v>-4498.8540860000003</v>
      </c>
      <c r="M38" s="68">
        <v>-0.37452200000000002</v>
      </c>
      <c r="N38" s="43">
        <v>0</v>
      </c>
      <c r="O38" s="44">
        <v>0</v>
      </c>
      <c r="P38" s="74">
        <v>0</v>
      </c>
    </row>
    <row r="39" spans="1:16" ht="15" customHeight="1" x14ac:dyDescent="0.25">
      <c r="A39" s="111"/>
      <c r="B39" s="114"/>
      <c r="C39" s="84" t="s">
        <v>53</v>
      </c>
      <c r="D39" s="44">
        <v>-125</v>
      </c>
      <c r="E39" s="44">
        <v>0</v>
      </c>
      <c r="F39" s="44">
        <v>-4953.8757599999999</v>
      </c>
      <c r="G39" s="66">
        <v>-0.21817600000000001</v>
      </c>
      <c r="H39" s="43">
        <v>15</v>
      </c>
      <c r="I39" s="44">
        <v>-22205.522041</v>
      </c>
      <c r="J39" s="74">
        <v>-0.16255800000000001</v>
      </c>
      <c r="K39" s="44">
        <v>-140</v>
      </c>
      <c r="L39" s="44">
        <v>3951.2253820000001</v>
      </c>
      <c r="M39" s="66">
        <v>-0.19670599999999999</v>
      </c>
      <c r="N39" s="43">
        <v>0</v>
      </c>
      <c r="O39" s="44">
        <v>0</v>
      </c>
      <c r="P39" s="74">
        <v>0</v>
      </c>
    </row>
    <row r="40" spans="1:16" ht="15" customHeight="1" x14ac:dyDescent="0.25">
      <c r="A40" s="111"/>
      <c r="B40" s="114"/>
      <c r="C40" s="84" t="s">
        <v>54</v>
      </c>
      <c r="D40" s="44">
        <v>-301</v>
      </c>
      <c r="E40" s="44">
        <v>0</v>
      </c>
      <c r="F40" s="44">
        <v>-1580.391151</v>
      </c>
      <c r="G40" s="66">
        <v>-0.34064800000000001</v>
      </c>
      <c r="H40" s="43">
        <v>-34</v>
      </c>
      <c r="I40" s="44">
        <v>-11136.411926000001</v>
      </c>
      <c r="J40" s="74">
        <v>-0.25067400000000001</v>
      </c>
      <c r="K40" s="44">
        <v>-267</v>
      </c>
      <c r="L40" s="44">
        <v>6379.9060810000001</v>
      </c>
      <c r="M40" s="66">
        <v>-0.29749300000000001</v>
      </c>
      <c r="N40" s="43">
        <v>0</v>
      </c>
      <c r="O40" s="44">
        <v>0</v>
      </c>
      <c r="P40" s="74">
        <v>0</v>
      </c>
    </row>
    <row r="41" spans="1:16" ht="15" customHeight="1" x14ac:dyDescent="0.25">
      <c r="A41" s="111"/>
      <c r="B41" s="114"/>
      <c r="C41" s="84" t="s">
        <v>55</v>
      </c>
      <c r="D41" s="44">
        <v>-355</v>
      </c>
      <c r="E41" s="44">
        <v>0</v>
      </c>
      <c r="F41" s="44">
        <v>-17905.428326000001</v>
      </c>
      <c r="G41" s="66">
        <v>-0.37779600000000002</v>
      </c>
      <c r="H41" s="43">
        <v>-88</v>
      </c>
      <c r="I41" s="44">
        <v>-22759.833899000001</v>
      </c>
      <c r="J41" s="74">
        <v>-9.6893000000000007E-2</v>
      </c>
      <c r="K41" s="44">
        <v>-267</v>
      </c>
      <c r="L41" s="44">
        <v>-1622.7848819999999</v>
      </c>
      <c r="M41" s="66">
        <v>-0.37021500000000002</v>
      </c>
      <c r="N41" s="43">
        <v>0</v>
      </c>
      <c r="O41" s="44">
        <v>0</v>
      </c>
      <c r="P41" s="74">
        <v>0</v>
      </c>
    </row>
    <row r="42" spans="1:16" s="3" customFormat="1" ht="15" customHeight="1" x14ac:dyDescent="0.25">
      <c r="A42" s="111"/>
      <c r="B42" s="114"/>
      <c r="C42" s="84" t="s">
        <v>56</v>
      </c>
      <c r="D42" s="35">
        <v>-717</v>
      </c>
      <c r="E42" s="35">
        <v>0</v>
      </c>
      <c r="F42" s="35">
        <v>-41390.738060999996</v>
      </c>
      <c r="G42" s="68">
        <v>-0.28614099999999998</v>
      </c>
      <c r="H42" s="43">
        <v>-143</v>
      </c>
      <c r="I42" s="44">
        <v>-21596.433573999999</v>
      </c>
      <c r="J42" s="74">
        <v>-1.8829999999999999E-3</v>
      </c>
      <c r="K42" s="35">
        <v>-574</v>
      </c>
      <c r="L42" s="35">
        <v>-12078.681487</v>
      </c>
      <c r="M42" s="68">
        <v>-0.23859</v>
      </c>
      <c r="N42" s="43">
        <v>0</v>
      </c>
      <c r="O42" s="44">
        <v>0</v>
      </c>
      <c r="P42" s="74">
        <v>0</v>
      </c>
    </row>
    <row r="43" spans="1:16" s="3" customFormat="1" ht="15" customHeight="1" x14ac:dyDescent="0.25">
      <c r="A43" s="112"/>
      <c r="B43" s="115"/>
      <c r="C43" s="85" t="s">
        <v>9</v>
      </c>
      <c r="D43" s="46">
        <v>2347</v>
      </c>
      <c r="E43" s="46">
        <v>0</v>
      </c>
      <c r="F43" s="46">
        <v>-19360.452938999999</v>
      </c>
      <c r="G43" s="67">
        <v>-0.23757200000000001</v>
      </c>
      <c r="H43" s="87">
        <v>2763</v>
      </c>
      <c r="I43" s="46">
        <v>-36264.808362000003</v>
      </c>
      <c r="J43" s="75">
        <v>-0.20566100000000001</v>
      </c>
      <c r="K43" s="46">
        <v>-416</v>
      </c>
      <c r="L43" s="46">
        <v>-12507.731277000001</v>
      </c>
      <c r="M43" s="67">
        <v>-0.241177</v>
      </c>
      <c r="N43" s="87">
        <v>0</v>
      </c>
      <c r="O43" s="46">
        <v>0</v>
      </c>
      <c r="P43" s="75">
        <v>0</v>
      </c>
    </row>
    <row r="44" spans="1:16" ht="15" customHeight="1" x14ac:dyDescent="0.25">
      <c r="A44" s="110">
        <v>4</v>
      </c>
      <c r="B44" s="113" t="s">
        <v>59</v>
      </c>
      <c r="C44" s="84" t="s">
        <v>46</v>
      </c>
      <c r="D44" s="44">
        <v>1</v>
      </c>
      <c r="E44" s="53">
        <v>5.208E-3</v>
      </c>
      <c r="F44" s="44">
        <v>115514</v>
      </c>
      <c r="G44" s="66">
        <v>0</v>
      </c>
      <c r="H44" s="43">
        <v>0</v>
      </c>
      <c r="I44" s="44">
        <v>0</v>
      </c>
      <c r="J44" s="74">
        <v>0</v>
      </c>
      <c r="K44" s="44">
        <v>1</v>
      </c>
      <c r="L44" s="44">
        <v>115514</v>
      </c>
      <c r="M44" s="66">
        <v>0</v>
      </c>
      <c r="N44" s="43">
        <v>0</v>
      </c>
      <c r="O44" s="44">
        <v>0</v>
      </c>
      <c r="P44" s="74">
        <v>0</v>
      </c>
    </row>
    <row r="45" spans="1:16" ht="15" customHeight="1" x14ac:dyDescent="0.25">
      <c r="A45" s="111"/>
      <c r="B45" s="114"/>
      <c r="C45" s="84" t="s">
        <v>47</v>
      </c>
      <c r="D45" s="44">
        <v>51</v>
      </c>
      <c r="E45" s="53">
        <v>3.0557000000000001E-2</v>
      </c>
      <c r="F45" s="44">
        <v>94819.352941000005</v>
      </c>
      <c r="G45" s="66">
        <v>0.17647099999999999</v>
      </c>
      <c r="H45" s="43">
        <v>13</v>
      </c>
      <c r="I45" s="44">
        <v>114896.615385</v>
      </c>
      <c r="J45" s="74">
        <v>0.230769</v>
      </c>
      <c r="K45" s="44">
        <v>38</v>
      </c>
      <c r="L45" s="44">
        <v>87950.815789</v>
      </c>
      <c r="M45" s="66">
        <v>0.15789500000000001</v>
      </c>
      <c r="N45" s="43">
        <v>0</v>
      </c>
      <c r="O45" s="44">
        <v>0</v>
      </c>
      <c r="P45" s="74">
        <v>0</v>
      </c>
    </row>
    <row r="46" spans="1:16" ht="15" customHeight="1" x14ac:dyDescent="0.25">
      <c r="A46" s="111"/>
      <c r="B46" s="114"/>
      <c r="C46" s="84" t="s">
        <v>48</v>
      </c>
      <c r="D46" s="44">
        <v>668</v>
      </c>
      <c r="E46" s="53">
        <v>5.6596E-2</v>
      </c>
      <c r="F46" s="44">
        <v>107487.11676600001</v>
      </c>
      <c r="G46" s="66">
        <v>0.33083800000000002</v>
      </c>
      <c r="H46" s="43">
        <v>286</v>
      </c>
      <c r="I46" s="44">
        <v>106710.251748</v>
      </c>
      <c r="J46" s="74">
        <v>0.25174800000000003</v>
      </c>
      <c r="K46" s="44">
        <v>382</v>
      </c>
      <c r="L46" s="44">
        <v>108068.748691</v>
      </c>
      <c r="M46" s="66">
        <v>0.39005200000000001</v>
      </c>
      <c r="N46" s="43">
        <v>0</v>
      </c>
      <c r="O46" s="44">
        <v>0</v>
      </c>
      <c r="P46" s="74">
        <v>0</v>
      </c>
    </row>
    <row r="47" spans="1:16" ht="15" customHeight="1" x14ac:dyDescent="0.25">
      <c r="A47" s="111"/>
      <c r="B47" s="114"/>
      <c r="C47" s="84" t="s">
        <v>49</v>
      </c>
      <c r="D47" s="44">
        <v>1687</v>
      </c>
      <c r="E47" s="53">
        <v>7.4258000000000005E-2</v>
      </c>
      <c r="F47" s="44">
        <v>123220.550089</v>
      </c>
      <c r="G47" s="66">
        <v>0.49851800000000002</v>
      </c>
      <c r="H47" s="43">
        <v>805</v>
      </c>
      <c r="I47" s="44">
        <v>125775.74658399999</v>
      </c>
      <c r="J47" s="74">
        <v>0.41490700000000003</v>
      </c>
      <c r="K47" s="44">
        <v>882</v>
      </c>
      <c r="L47" s="44">
        <v>120888.42630399999</v>
      </c>
      <c r="M47" s="66">
        <v>0.57482999999999995</v>
      </c>
      <c r="N47" s="43">
        <v>0</v>
      </c>
      <c r="O47" s="44">
        <v>0</v>
      </c>
      <c r="P47" s="74">
        <v>0</v>
      </c>
    </row>
    <row r="48" spans="1:16" ht="15" customHeight="1" x14ac:dyDescent="0.25">
      <c r="A48" s="111"/>
      <c r="B48" s="114"/>
      <c r="C48" s="84" t="s">
        <v>50</v>
      </c>
      <c r="D48" s="44">
        <v>1541</v>
      </c>
      <c r="E48" s="53">
        <v>7.0109000000000005E-2</v>
      </c>
      <c r="F48" s="44">
        <v>155099.81440599999</v>
      </c>
      <c r="G48" s="66">
        <v>0.882544</v>
      </c>
      <c r="H48" s="43">
        <v>691</v>
      </c>
      <c r="I48" s="44">
        <v>154061.63965299999</v>
      </c>
      <c r="J48" s="74">
        <v>0.73806099999999997</v>
      </c>
      <c r="K48" s="44">
        <v>850</v>
      </c>
      <c r="L48" s="44">
        <v>155943.78941200001</v>
      </c>
      <c r="M48" s="66">
        <v>1</v>
      </c>
      <c r="N48" s="43">
        <v>0</v>
      </c>
      <c r="O48" s="44">
        <v>0</v>
      </c>
      <c r="P48" s="74">
        <v>0</v>
      </c>
    </row>
    <row r="49" spans="1:16" ht="15" customHeight="1" x14ac:dyDescent="0.25">
      <c r="A49" s="111"/>
      <c r="B49" s="114"/>
      <c r="C49" s="84" t="s">
        <v>51</v>
      </c>
      <c r="D49" s="44">
        <v>1198</v>
      </c>
      <c r="E49" s="53">
        <v>6.2315000000000002E-2</v>
      </c>
      <c r="F49" s="44">
        <v>163221.161937</v>
      </c>
      <c r="G49" s="66">
        <v>1.1110180000000001</v>
      </c>
      <c r="H49" s="43">
        <v>489</v>
      </c>
      <c r="I49" s="44">
        <v>160443.40081799999</v>
      </c>
      <c r="J49" s="74">
        <v>0.89979600000000004</v>
      </c>
      <c r="K49" s="44">
        <v>709</v>
      </c>
      <c r="L49" s="44">
        <v>165136.994358</v>
      </c>
      <c r="M49" s="66">
        <v>1.2566999999999999</v>
      </c>
      <c r="N49" s="43">
        <v>0</v>
      </c>
      <c r="O49" s="44">
        <v>0</v>
      </c>
      <c r="P49" s="74">
        <v>0</v>
      </c>
    </row>
    <row r="50" spans="1:16" s="3" customFormat="1" ht="15" customHeight="1" x14ac:dyDescent="0.25">
      <c r="A50" s="111"/>
      <c r="B50" s="114"/>
      <c r="C50" s="84" t="s">
        <v>52</v>
      </c>
      <c r="D50" s="35">
        <v>855</v>
      </c>
      <c r="E50" s="55">
        <v>5.1020000000000003E-2</v>
      </c>
      <c r="F50" s="35">
        <v>167540.09824600001</v>
      </c>
      <c r="G50" s="68">
        <v>1.1578949999999999</v>
      </c>
      <c r="H50" s="43">
        <v>314</v>
      </c>
      <c r="I50" s="44">
        <v>160918.914013</v>
      </c>
      <c r="J50" s="74">
        <v>0.86624199999999996</v>
      </c>
      <c r="K50" s="35">
        <v>541</v>
      </c>
      <c r="L50" s="35">
        <v>171383.07763399999</v>
      </c>
      <c r="M50" s="68">
        <v>1.327172</v>
      </c>
      <c r="N50" s="43">
        <v>0</v>
      </c>
      <c r="O50" s="44">
        <v>0</v>
      </c>
      <c r="P50" s="74">
        <v>0</v>
      </c>
    </row>
    <row r="51" spans="1:16" ht="15" customHeight="1" x14ac:dyDescent="0.25">
      <c r="A51" s="111"/>
      <c r="B51" s="114"/>
      <c r="C51" s="84" t="s">
        <v>53</v>
      </c>
      <c r="D51" s="44">
        <v>547</v>
      </c>
      <c r="E51" s="53">
        <v>3.9087999999999998E-2</v>
      </c>
      <c r="F51" s="44">
        <v>163690.102377</v>
      </c>
      <c r="G51" s="66">
        <v>0.99451599999999996</v>
      </c>
      <c r="H51" s="43">
        <v>195</v>
      </c>
      <c r="I51" s="44">
        <v>150842.14871800001</v>
      </c>
      <c r="J51" s="74">
        <v>0.57435899999999995</v>
      </c>
      <c r="K51" s="44">
        <v>352</v>
      </c>
      <c r="L51" s="44">
        <v>170807.57670500001</v>
      </c>
      <c r="M51" s="66">
        <v>1.2272730000000001</v>
      </c>
      <c r="N51" s="43">
        <v>0</v>
      </c>
      <c r="O51" s="44">
        <v>0</v>
      </c>
      <c r="P51" s="74">
        <v>0</v>
      </c>
    </row>
    <row r="52" spans="1:16" ht="15" customHeight="1" x14ac:dyDescent="0.25">
      <c r="A52" s="111"/>
      <c r="B52" s="114"/>
      <c r="C52" s="84" t="s">
        <v>54</v>
      </c>
      <c r="D52" s="44">
        <v>343</v>
      </c>
      <c r="E52" s="53">
        <v>2.7841000000000001E-2</v>
      </c>
      <c r="F52" s="44">
        <v>173326.504373</v>
      </c>
      <c r="G52" s="66">
        <v>0.83381899999999998</v>
      </c>
      <c r="H52" s="43">
        <v>131</v>
      </c>
      <c r="I52" s="44">
        <v>152974.25190800001</v>
      </c>
      <c r="J52" s="74">
        <v>0.44274799999999997</v>
      </c>
      <c r="K52" s="44">
        <v>212</v>
      </c>
      <c r="L52" s="44">
        <v>185902.66037699999</v>
      </c>
      <c r="M52" s="66">
        <v>1.075472</v>
      </c>
      <c r="N52" s="43">
        <v>0</v>
      </c>
      <c r="O52" s="44">
        <v>0</v>
      </c>
      <c r="P52" s="74">
        <v>0</v>
      </c>
    </row>
    <row r="53" spans="1:16" ht="15" customHeight="1" x14ac:dyDescent="0.25">
      <c r="A53" s="111"/>
      <c r="B53" s="114"/>
      <c r="C53" s="84" t="s">
        <v>55</v>
      </c>
      <c r="D53" s="44">
        <v>150</v>
      </c>
      <c r="E53" s="53">
        <v>1.5277000000000001E-2</v>
      </c>
      <c r="F53" s="44">
        <v>170493.88</v>
      </c>
      <c r="G53" s="66">
        <v>0.63333300000000003</v>
      </c>
      <c r="H53" s="43">
        <v>58</v>
      </c>
      <c r="I53" s="44">
        <v>154244.91379300001</v>
      </c>
      <c r="J53" s="74">
        <v>0.18965499999999999</v>
      </c>
      <c r="K53" s="44">
        <v>92</v>
      </c>
      <c r="L53" s="44">
        <v>180737.79347800001</v>
      </c>
      <c r="M53" s="66">
        <v>0.91304300000000005</v>
      </c>
      <c r="N53" s="43">
        <v>0</v>
      </c>
      <c r="O53" s="44">
        <v>0</v>
      </c>
      <c r="P53" s="74">
        <v>0</v>
      </c>
    </row>
    <row r="54" spans="1:16" s="3" customFormat="1" ht="15" customHeight="1" x14ac:dyDescent="0.25">
      <c r="A54" s="111"/>
      <c r="B54" s="114"/>
      <c r="C54" s="84" t="s">
        <v>56</v>
      </c>
      <c r="D54" s="35">
        <v>80</v>
      </c>
      <c r="E54" s="55">
        <v>4.3119999999999999E-3</v>
      </c>
      <c r="F54" s="35">
        <v>185612.375</v>
      </c>
      <c r="G54" s="68">
        <v>0.375</v>
      </c>
      <c r="H54" s="43">
        <v>30</v>
      </c>
      <c r="I54" s="44">
        <v>166893.33333299999</v>
      </c>
      <c r="J54" s="74">
        <v>6.6667000000000004E-2</v>
      </c>
      <c r="K54" s="35">
        <v>50</v>
      </c>
      <c r="L54" s="35">
        <v>196843.8</v>
      </c>
      <c r="M54" s="68">
        <v>0.56000000000000005</v>
      </c>
      <c r="N54" s="43">
        <v>0</v>
      </c>
      <c r="O54" s="44">
        <v>0</v>
      </c>
      <c r="P54" s="74">
        <v>0</v>
      </c>
    </row>
    <row r="55" spans="1:16" s="3" customFormat="1" ht="15" customHeight="1" x14ac:dyDescent="0.25">
      <c r="A55" s="112"/>
      <c r="B55" s="115"/>
      <c r="C55" s="85" t="s">
        <v>9</v>
      </c>
      <c r="D55" s="46">
        <v>7121</v>
      </c>
      <c r="E55" s="54">
        <v>4.7781999999999998E-2</v>
      </c>
      <c r="F55" s="46">
        <v>147708.58896200001</v>
      </c>
      <c r="G55" s="67">
        <v>0.80143200000000003</v>
      </c>
      <c r="H55" s="87">
        <v>3012</v>
      </c>
      <c r="I55" s="46">
        <v>143463.17065099999</v>
      </c>
      <c r="J55" s="75">
        <v>0.60225799999999996</v>
      </c>
      <c r="K55" s="46">
        <v>4109</v>
      </c>
      <c r="L55" s="46">
        <v>150820.587004</v>
      </c>
      <c r="M55" s="67">
        <v>0.94743200000000005</v>
      </c>
      <c r="N55" s="87">
        <v>0</v>
      </c>
      <c r="O55" s="46">
        <v>0</v>
      </c>
      <c r="P55" s="75">
        <v>0</v>
      </c>
    </row>
    <row r="56" spans="1:16" ht="15" customHeight="1" x14ac:dyDescent="0.25">
      <c r="A56" s="110">
        <v>5</v>
      </c>
      <c r="B56" s="113" t="s">
        <v>60</v>
      </c>
      <c r="C56" s="84" t="s">
        <v>46</v>
      </c>
      <c r="D56" s="44">
        <v>192</v>
      </c>
      <c r="E56" s="53">
        <v>1</v>
      </c>
      <c r="F56" s="44">
        <v>49475.109375</v>
      </c>
      <c r="G56" s="66">
        <v>8.8541999999999996E-2</v>
      </c>
      <c r="H56" s="43">
        <v>83</v>
      </c>
      <c r="I56" s="44">
        <v>58899.120481999998</v>
      </c>
      <c r="J56" s="74">
        <v>9.6385999999999999E-2</v>
      </c>
      <c r="K56" s="44">
        <v>109</v>
      </c>
      <c r="L56" s="44">
        <v>42299.027522999997</v>
      </c>
      <c r="M56" s="66">
        <v>8.2569000000000004E-2</v>
      </c>
      <c r="N56" s="43">
        <v>0</v>
      </c>
      <c r="O56" s="44">
        <v>0</v>
      </c>
      <c r="P56" s="74">
        <v>0</v>
      </c>
    </row>
    <row r="57" spans="1:16" ht="15" customHeight="1" x14ac:dyDescent="0.25">
      <c r="A57" s="111"/>
      <c r="B57" s="114"/>
      <c r="C57" s="84" t="s">
        <v>47</v>
      </c>
      <c r="D57" s="44">
        <v>1669</v>
      </c>
      <c r="E57" s="53">
        <v>1</v>
      </c>
      <c r="F57" s="44">
        <v>78433.595566000004</v>
      </c>
      <c r="G57" s="66">
        <v>0.110845</v>
      </c>
      <c r="H57" s="43">
        <v>538</v>
      </c>
      <c r="I57" s="44">
        <v>88515.377322999993</v>
      </c>
      <c r="J57" s="74">
        <v>0.154275</v>
      </c>
      <c r="K57" s="44">
        <v>1131</v>
      </c>
      <c r="L57" s="44">
        <v>73637.840849</v>
      </c>
      <c r="M57" s="66">
        <v>9.0186000000000002E-2</v>
      </c>
      <c r="N57" s="43">
        <v>0</v>
      </c>
      <c r="O57" s="44">
        <v>0</v>
      </c>
      <c r="P57" s="74">
        <v>0</v>
      </c>
    </row>
    <row r="58" spans="1:16" ht="15" customHeight="1" x14ac:dyDescent="0.25">
      <c r="A58" s="111"/>
      <c r="B58" s="114"/>
      <c r="C58" s="84" t="s">
        <v>48</v>
      </c>
      <c r="D58" s="44">
        <v>11803</v>
      </c>
      <c r="E58" s="53">
        <v>1</v>
      </c>
      <c r="F58" s="44">
        <v>88908.046428999995</v>
      </c>
      <c r="G58" s="66">
        <v>0.13903199999999999</v>
      </c>
      <c r="H58" s="43">
        <v>4680</v>
      </c>
      <c r="I58" s="44">
        <v>98504.212178999995</v>
      </c>
      <c r="J58" s="74">
        <v>0.14380299999999999</v>
      </c>
      <c r="K58" s="44">
        <v>7123</v>
      </c>
      <c r="L58" s="44">
        <v>82603.110908000002</v>
      </c>
      <c r="M58" s="66">
        <v>0.13589799999999999</v>
      </c>
      <c r="N58" s="43">
        <v>0</v>
      </c>
      <c r="O58" s="44">
        <v>0</v>
      </c>
      <c r="P58" s="74">
        <v>0</v>
      </c>
    </row>
    <row r="59" spans="1:16" ht="15" customHeight="1" x14ac:dyDescent="0.25">
      <c r="A59" s="111"/>
      <c r="B59" s="114"/>
      <c r="C59" s="84" t="s">
        <v>49</v>
      </c>
      <c r="D59" s="44">
        <v>22718</v>
      </c>
      <c r="E59" s="53">
        <v>1</v>
      </c>
      <c r="F59" s="44">
        <v>106497.073158</v>
      </c>
      <c r="G59" s="66">
        <v>0.34052300000000002</v>
      </c>
      <c r="H59" s="43">
        <v>8516</v>
      </c>
      <c r="I59" s="44">
        <v>122173.80953499999</v>
      </c>
      <c r="J59" s="74">
        <v>0.34558499999999998</v>
      </c>
      <c r="K59" s="44">
        <v>14202</v>
      </c>
      <c r="L59" s="44">
        <v>97096.771299999993</v>
      </c>
      <c r="M59" s="66">
        <v>0.33748800000000001</v>
      </c>
      <c r="N59" s="43">
        <v>0</v>
      </c>
      <c r="O59" s="44">
        <v>0</v>
      </c>
      <c r="P59" s="74">
        <v>0</v>
      </c>
    </row>
    <row r="60" spans="1:16" ht="15" customHeight="1" x14ac:dyDescent="0.25">
      <c r="A60" s="111"/>
      <c r="B60" s="114"/>
      <c r="C60" s="84" t="s">
        <v>50</v>
      </c>
      <c r="D60" s="44">
        <v>21980</v>
      </c>
      <c r="E60" s="53">
        <v>1</v>
      </c>
      <c r="F60" s="44">
        <v>133134.59422200001</v>
      </c>
      <c r="G60" s="66">
        <v>0.68462199999999995</v>
      </c>
      <c r="H60" s="43">
        <v>7857</v>
      </c>
      <c r="I60" s="44">
        <v>152378.20262200001</v>
      </c>
      <c r="J60" s="74">
        <v>0.63293900000000003</v>
      </c>
      <c r="K60" s="44">
        <v>14123</v>
      </c>
      <c r="L60" s="44">
        <v>122428.863768</v>
      </c>
      <c r="M60" s="66">
        <v>0.71337499999999998</v>
      </c>
      <c r="N60" s="43">
        <v>0</v>
      </c>
      <c r="O60" s="44">
        <v>0</v>
      </c>
      <c r="P60" s="74">
        <v>0</v>
      </c>
    </row>
    <row r="61" spans="1:16" ht="15" customHeight="1" x14ac:dyDescent="0.25">
      <c r="A61" s="111"/>
      <c r="B61" s="114"/>
      <c r="C61" s="84" t="s">
        <v>51</v>
      </c>
      <c r="D61" s="44">
        <v>19225</v>
      </c>
      <c r="E61" s="53">
        <v>1</v>
      </c>
      <c r="F61" s="44">
        <v>149896.683017</v>
      </c>
      <c r="G61" s="66">
        <v>0.98730799999999996</v>
      </c>
      <c r="H61" s="43">
        <v>6833</v>
      </c>
      <c r="I61" s="44">
        <v>160473.97380400001</v>
      </c>
      <c r="J61" s="74">
        <v>0.77754999999999996</v>
      </c>
      <c r="K61" s="44">
        <v>12392</v>
      </c>
      <c r="L61" s="44">
        <v>144064.32117499999</v>
      </c>
      <c r="M61" s="66">
        <v>1.10297</v>
      </c>
      <c r="N61" s="43">
        <v>0</v>
      </c>
      <c r="O61" s="44">
        <v>0</v>
      </c>
      <c r="P61" s="74">
        <v>0</v>
      </c>
    </row>
    <row r="62" spans="1:16" s="3" customFormat="1" ht="15" customHeight="1" x14ac:dyDescent="0.25">
      <c r="A62" s="111"/>
      <c r="B62" s="114"/>
      <c r="C62" s="84" t="s">
        <v>52</v>
      </c>
      <c r="D62" s="35">
        <v>16758</v>
      </c>
      <c r="E62" s="55">
        <v>1</v>
      </c>
      <c r="F62" s="35">
        <v>158115.05579400001</v>
      </c>
      <c r="G62" s="68">
        <v>1.114393</v>
      </c>
      <c r="H62" s="43">
        <v>5878</v>
      </c>
      <c r="I62" s="44">
        <v>160467.30248400001</v>
      </c>
      <c r="J62" s="74">
        <v>0.78853399999999996</v>
      </c>
      <c r="K62" s="35">
        <v>10880</v>
      </c>
      <c r="L62" s="35">
        <v>156844.23722400001</v>
      </c>
      <c r="M62" s="68">
        <v>1.2904409999999999</v>
      </c>
      <c r="N62" s="43">
        <v>0</v>
      </c>
      <c r="O62" s="44">
        <v>0</v>
      </c>
      <c r="P62" s="74">
        <v>0</v>
      </c>
    </row>
    <row r="63" spans="1:16" ht="15" customHeight="1" x14ac:dyDescent="0.25">
      <c r="A63" s="111"/>
      <c r="B63" s="114"/>
      <c r="C63" s="84" t="s">
        <v>53</v>
      </c>
      <c r="D63" s="44">
        <v>13994</v>
      </c>
      <c r="E63" s="53">
        <v>1</v>
      </c>
      <c r="F63" s="44">
        <v>161334.50085800001</v>
      </c>
      <c r="G63" s="66">
        <v>1.101972</v>
      </c>
      <c r="H63" s="43">
        <v>4894</v>
      </c>
      <c r="I63" s="44">
        <v>156338.754189</v>
      </c>
      <c r="J63" s="74">
        <v>0.68859800000000004</v>
      </c>
      <c r="K63" s="44">
        <v>9100</v>
      </c>
      <c r="L63" s="44">
        <v>164021.22439600001</v>
      </c>
      <c r="M63" s="66">
        <v>1.3242860000000001</v>
      </c>
      <c r="N63" s="43">
        <v>0</v>
      </c>
      <c r="O63" s="44">
        <v>0</v>
      </c>
      <c r="P63" s="74">
        <v>0</v>
      </c>
    </row>
    <row r="64" spans="1:16" ht="15" customHeight="1" x14ac:dyDescent="0.25">
      <c r="A64" s="111"/>
      <c r="B64" s="114"/>
      <c r="C64" s="84" t="s">
        <v>54</v>
      </c>
      <c r="D64" s="44">
        <v>12320</v>
      </c>
      <c r="E64" s="53">
        <v>1</v>
      </c>
      <c r="F64" s="44">
        <v>165744.18603899999</v>
      </c>
      <c r="G64" s="66">
        <v>0.94180200000000003</v>
      </c>
      <c r="H64" s="43">
        <v>4399</v>
      </c>
      <c r="I64" s="44">
        <v>155339.15844500001</v>
      </c>
      <c r="J64" s="74">
        <v>0.47692699999999999</v>
      </c>
      <c r="K64" s="44">
        <v>7921</v>
      </c>
      <c r="L64" s="44">
        <v>171522.71354600001</v>
      </c>
      <c r="M64" s="66">
        <v>1.199975</v>
      </c>
      <c r="N64" s="43">
        <v>0</v>
      </c>
      <c r="O64" s="44">
        <v>0</v>
      </c>
      <c r="P64" s="74">
        <v>0</v>
      </c>
    </row>
    <row r="65" spans="1:16" ht="15" customHeight="1" x14ac:dyDescent="0.25">
      <c r="A65" s="111"/>
      <c r="B65" s="114"/>
      <c r="C65" s="84" t="s">
        <v>55</v>
      </c>
      <c r="D65" s="44">
        <v>9819</v>
      </c>
      <c r="E65" s="53">
        <v>1</v>
      </c>
      <c r="F65" s="44">
        <v>169138.523984</v>
      </c>
      <c r="G65" s="66">
        <v>0.76616799999999996</v>
      </c>
      <c r="H65" s="43">
        <v>3617</v>
      </c>
      <c r="I65" s="44">
        <v>151171.157313</v>
      </c>
      <c r="J65" s="74">
        <v>0.29969600000000002</v>
      </c>
      <c r="K65" s="44">
        <v>6202</v>
      </c>
      <c r="L65" s="44">
        <v>179617.07368599999</v>
      </c>
      <c r="M65" s="66">
        <v>1.0382130000000001</v>
      </c>
      <c r="N65" s="43">
        <v>0</v>
      </c>
      <c r="O65" s="44">
        <v>0</v>
      </c>
      <c r="P65" s="74">
        <v>0</v>
      </c>
    </row>
    <row r="66" spans="1:16" s="3" customFormat="1" ht="15" customHeight="1" x14ac:dyDescent="0.25">
      <c r="A66" s="111"/>
      <c r="B66" s="114"/>
      <c r="C66" s="84" t="s">
        <v>56</v>
      </c>
      <c r="D66" s="35">
        <v>18553</v>
      </c>
      <c r="E66" s="55">
        <v>1</v>
      </c>
      <c r="F66" s="35">
        <v>189021.694712</v>
      </c>
      <c r="G66" s="68">
        <v>0.44159999999999999</v>
      </c>
      <c r="H66" s="43">
        <v>7574</v>
      </c>
      <c r="I66" s="44">
        <v>155585.59677800001</v>
      </c>
      <c r="J66" s="74">
        <v>8.8460999999999998E-2</v>
      </c>
      <c r="K66" s="35">
        <v>10979</v>
      </c>
      <c r="L66" s="35">
        <v>212088.003643</v>
      </c>
      <c r="M66" s="68">
        <v>0.68521699999999996</v>
      </c>
      <c r="N66" s="43">
        <v>0</v>
      </c>
      <c r="O66" s="44">
        <v>0</v>
      </c>
      <c r="P66" s="74">
        <v>0</v>
      </c>
    </row>
    <row r="67" spans="1:16" s="3" customFormat="1" ht="15" customHeight="1" x14ac:dyDescent="0.25">
      <c r="A67" s="112"/>
      <c r="B67" s="115"/>
      <c r="C67" s="85" t="s">
        <v>9</v>
      </c>
      <c r="D67" s="46">
        <v>149031</v>
      </c>
      <c r="E67" s="54">
        <v>1</v>
      </c>
      <c r="F67" s="46">
        <v>144495.54344400001</v>
      </c>
      <c r="G67" s="67">
        <v>0.70470600000000005</v>
      </c>
      <c r="H67" s="87">
        <v>54869</v>
      </c>
      <c r="I67" s="46">
        <v>145156.15351100001</v>
      </c>
      <c r="J67" s="75">
        <v>0.47112199999999999</v>
      </c>
      <c r="K67" s="46">
        <v>94162</v>
      </c>
      <c r="L67" s="46">
        <v>144110.60032699999</v>
      </c>
      <c r="M67" s="67">
        <v>0.84081700000000004</v>
      </c>
      <c r="N67" s="87">
        <v>0</v>
      </c>
      <c r="O67" s="46">
        <v>0</v>
      </c>
      <c r="P67" s="75">
        <v>0</v>
      </c>
    </row>
    <row r="68" spans="1:16" s="3" customFormat="1" ht="15" customHeight="1" x14ac:dyDescent="0.25">
      <c r="A68" s="78"/>
      <c r="B68" s="79"/>
      <c r="C68" s="81"/>
      <c r="D68" s="45"/>
      <c r="E68" s="76"/>
      <c r="F68" s="45"/>
      <c r="G68" s="77"/>
      <c r="H68" s="45"/>
      <c r="I68" s="45"/>
      <c r="J68" s="77"/>
      <c r="K68" s="45"/>
      <c r="L68" s="45"/>
      <c r="M68" s="77"/>
      <c r="N68" s="45"/>
      <c r="O68" s="45"/>
      <c r="P68" s="77"/>
    </row>
    <row r="69" spans="1:16" s="37" customFormat="1" ht="15" customHeight="1" x14ac:dyDescent="0.25">
      <c r="A69" s="38" t="s">
        <v>2</v>
      </c>
      <c r="C69" s="82"/>
      <c r="D69" s="86">
        <f>+Nacional!D69</f>
        <v>44622</v>
      </c>
      <c r="F69" s="60"/>
      <c r="G69" s="69"/>
      <c r="H69" s="60"/>
      <c r="I69" s="60"/>
      <c r="J69" s="69"/>
      <c r="K69" s="60"/>
      <c r="L69" s="60"/>
      <c r="M69" s="69"/>
      <c r="N69" s="60"/>
      <c r="O69" s="60"/>
      <c r="P69" s="69"/>
    </row>
    <row r="70" spans="1:16" ht="15" customHeight="1" x14ac:dyDescent="0.25">
      <c r="A70" s="47"/>
      <c r="B70" s="24"/>
      <c r="C70" s="83"/>
      <c r="D70" s="61"/>
      <c r="E70" s="56"/>
      <c r="F70" s="61"/>
      <c r="G70" s="70"/>
      <c r="H70" s="61"/>
      <c r="I70" s="61"/>
      <c r="J70" s="70"/>
      <c r="K70" s="61"/>
      <c r="L70" s="61"/>
      <c r="M70" s="70"/>
      <c r="N70" s="61"/>
      <c r="O70" s="61"/>
      <c r="P70" s="70"/>
    </row>
    <row r="71" spans="1:16" ht="15" customHeight="1" x14ac:dyDescent="0.25">
      <c r="A71" s="48"/>
      <c r="C71" s="23"/>
      <c r="D71" s="35"/>
      <c r="E71" s="55"/>
      <c r="F71" s="35"/>
      <c r="G71" s="68"/>
      <c r="H71" s="35"/>
      <c r="I71" s="35"/>
      <c r="J71" s="68"/>
      <c r="K71" s="35"/>
      <c r="L71" s="35"/>
      <c r="M71" s="68"/>
      <c r="N71" s="35"/>
      <c r="O71" s="35"/>
      <c r="P71" s="68"/>
    </row>
    <row r="72" spans="1:16" ht="15" customHeight="1" x14ac:dyDescent="0.25">
      <c r="A72" s="48"/>
      <c r="C72" s="23"/>
      <c r="D72" s="35"/>
      <c r="E72" s="55"/>
      <c r="F72" s="35"/>
      <c r="G72" s="68"/>
      <c r="H72" s="35"/>
      <c r="I72" s="35"/>
      <c r="J72" s="68"/>
      <c r="K72" s="35"/>
      <c r="L72" s="35"/>
      <c r="M72" s="68"/>
      <c r="N72" s="35"/>
      <c r="O72" s="35"/>
      <c r="P72" s="68"/>
    </row>
    <row r="73" spans="1:16" ht="15" customHeight="1" x14ac:dyDescent="0.25">
      <c r="A73" s="48"/>
      <c r="C73" s="23"/>
      <c r="D73" s="35"/>
      <c r="E73" s="55"/>
      <c r="F73" s="35"/>
      <c r="G73" s="68"/>
      <c r="H73" s="35"/>
      <c r="I73" s="35"/>
      <c r="J73" s="68"/>
      <c r="K73" s="35"/>
      <c r="L73" s="35"/>
      <c r="M73" s="68"/>
      <c r="N73" s="35"/>
      <c r="O73" s="35"/>
      <c r="P73" s="68"/>
    </row>
    <row r="74" spans="1:16" ht="15" customHeight="1" x14ac:dyDescent="0.25">
      <c r="A74" s="48"/>
      <c r="C74" s="23"/>
      <c r="D74" s="35"/>
      <c r="E74" s="55"/>
      <c r="F74" s="35"/>
      <c r="G74" s="68"/>
      <c r="H74" s="35"/>
      <c r="I74" s="35"/>
      <c r="J74" s="68"/>
      <c r="K74" s="35"/>
      <c r="L74" s="35"/>
      <c r="M74" s="68"/>
      <c r="N74" s="35"/>
      <c r="O74" s="35"/>
      <c r="P74" s="68"/>
    </row>
    <row r="75" spans="1:16" ht="15" customHeight="1" x14ac:dyDescent="0.25">
      <c r="A75" s="48"/>
      <c r="C75" s="23"/>
      <c r="D75" s="35"/>
      <c r="E75" s="55"/>
      <c r="F75" s="35"/>
      <c r="G75" s="68"/>
      <c r="H75" s="35"/>
      <c r="I75" s="35"/>
      <c r="J75" s="68"/>
      <c r="K75" s="35"/>
      <c r="L75" s="35"/>
      <c r="M75" s="68"/>
      <c r="N75" s="35"/>
      <c r="O75" s="35"/>
      <c r="P75" s="68"/>
    </row>
    <row r="76" spans="1:16" ht="15" customHeight="1" x14ac:dyDescent="0.25">
      <c r="A76" s="48"/>
      <c r="C76" s="23"/>
      <c r="D76" s="35"/>
      <c r="E76" s="55"/>
      <c r="F76" s="35"/>
      <c r="G76" s="68"/>
      <c r="H76" s="35"/>
      <c r="I76" s="35"/>
      <c r="J76" s="68"/>
      <c r="K76" s="35"/>
      <c r="L76" s="35"/>
      <c r="M76" s="68"/>
      <c r="N76" s="35"/>
      <c r="O76" s="35"/>
      <c r="P76" s="68"/>
    </row>
    <row r="77" spans="1:16" ht="15" customHeight="1" x14ac:dyDescent="0.25">
      <c r="A77" s="48"/>
      <c r="C77" s="23"/>
      <c r="D77" s="35"/>
      <c r="E77" s="55"/>
      <c r="F77" s="35"/>
      <c r="G77" s="68"/>
      <c r="H77" s="35"/>
      <c r="I77" s="35"/>
      <c r="J77" s="68"/>
      <c r="K77" s="35"/>
      <c r="L77" s="35"/>
      <c r="M77" s="68"/>
      <c r="N77" s="35"/>
      <c r="O77" s="35"/>
      <c r="P77" s="68"/>
    </row>
    <row r="78" spans="1:16" ht="15" customHeight="1" x14ac:dyDescent="0.25">
      <c r="A78" s="48"/>
      <c r="C78" s="23"/>
      <c r="D78" s="35"/>
      <c r="E78" s="55"/>
      <c r="F78" s="35"/>
      <c r="G78" s="68"/>
      <c r="H78" s="35"/>
      <c r="I78" s="35"/>
      <c r="J78" s="68"/>
      <c r="K78" s="35"/>
      <c r="L78" s="35"/>
      <c r="M78" s="68"/>
      <c r="N78" s="35"/>
      <c r="O78" s="35"/>
      <c r="P78" s="68"/>
    </row>
    <row r="79" spans="1:16" ht="15" customHeight="1" x14ac:dyDescent="0.25">
      <c r="A79" s="48"/>
      <c r="C79" s="23"/>
      <c r="D79" s="35"/>
      <c r="E79" s="55"/>
      <c r="F79" s="35"/>
      <c r="G79" s="68"/>
      <c r="H79" s="35"/>
      <c r="I79" s="35"/>
      <c r="J79" s="68"/>
      <c r="K79" s="35"/>
      <c r="L79" s="35"/>
      <c r="M79" s="68"/>
      <c r="N79" s="35"/>
      <c r="O79" s="35"/>
      <c r="P79" s="68"/>
    </row>
    <row r="80" spans="1:16" ht="15" customHeight="1" x14ac:dyDescent="0.25">
      <c r="A80" s="48"/>
      <c r="C80" s="23"/>
      <c r="D80" s="35"/>
      <c r="E80" s="55"/>
      <c r="F80" s="35"/>
      <c r="G80" s="68"/>
      <c r="H80" s="35"/>
      <c r="I80" s="35"/>
      <c r="J80" s="68"/>
      <c r="K80" s="35"/>
      <c r="L80" s="35"/>
      <c r="M80" s="68"/>
      <c r="N80" s="35"/>
      <c r="O80" s="35"/>
      <c r="P80" s="68"/>
    </row>
    <row r="81" spans="1:16" ht="15" customHeight="1" x14ac:dyDescent="0.25">
      <c r="A81" s="48"/>
      <c r="C81" s="23"/>
      <c r="D81" s="35"/>
      <c r="E81" s="55"/>
      <c r="F81" s="35"/>
      <c r="G81" s="68"/>
      <c r="H81" s="35"/>
      <c r="I81" s="35"/>
      <c r="J81" s="68"/>
      <c r="K81" s="35"/>
      <c r="L81" s="35"/>
      <c r="M81" s="68"/>
      <c r="N81" s="35"/>
      <c r="O81" s="35"/>
      <c r="P81" s="68"/>
    </row>
    <row r="82" spans="1:16" ht="15" customHeight="1" x14ac:dyDescent="0.25">
      <c r="A82" s="48"/>
      <c r="C82" s="23"/>
      <c r="D82" s="35"/>
      <c r="E82" s="55"/>
      <c r="F82" s="35"/>
      <c r="G82" s="68"/>
      <c r="H82" s="35"/>
      <c r="I82" s="35"/>
      <c r="J82" s="68"/>
      <c r="K82" s="35"/>
      <c r="L82" s="35"/>
      <c r="M82" s="68"/>
      <c r="N82" s="35"/>
      <c r="O82" s="35"/>
      <c r="P82" s="68"/>
    </row>
    <row r="83" spans="1:16" ht="15" customHeight="1" x14ac:dyDescent="0.25">
      <c r="A83" s="48"/>
      <c r="C83" s="23"/>
      <c r="D83" s="35"/>
      <c r="E83" s="55"/>
      <c r="F83" s="35"/>
      <c r="G83" s="68"/>
      <c r="H83" s="35"/>
      <c r="I83" s="35"/>
      <c r="J83" s="68"/>
      <c r="K83" s="35"/>
      <c r="L83" s="35"/>
      <c r="M83" s="68"/>
      <c r="N83" s="35"/>
      <c r="O83" s="35"/>
      <c r="P83" s="68"/>
    </row>
    <row r="84" spans="1:16" ht="15" customHeight="1" x14ac:dyDescent="0.25">
      <c r="A84" s="48"/>
      <c r="C84" s="23"/>
      <c r="D84" s="35"/>
      <c r="E84" s="55"/>
      <c r="F84" s="35"/>
      <c r="G84" s="68"/>
      <c r="H84" s="35"/>
      <c r="I84" s="35"/>
      <c r="J84" s="68"/>
      <c r="K84" s="35"/>
      <c r="L84" s="35"/>
      <c r="M84" s="68"/>
      <c r="N84" s="35"/>
      <c r="O84" s="35"/>
      <c r="P84" s="68"/>
    </row>
    <row r="85" spans="1:16" ht="15" customHeight="1" x14ac:dyDescent="0.25">
      <c r="A85" s="48"/>
      <c r="C85" s="23"/>
      <c r="D85" s="35"/>
      <c r="E85" s="55"/>
      <c r="F85" s="35"/>
      <c r="G85" s="68"/>
      <c r="H85" s="35"/>
      <c r="I85" s="35"/>
      <c r="J85" s="68"/>
      <c r="K85" s="35"/>
      <c r="L85" s="35"/>
      <c r="M85" s="68"/>
      <c r="N85" s="35"/>
      <c r="O85" s="35"/>
      <c r="P85" s="68"/>
    </row>
    <row r="86" spans="1:16" ht="15" customHeight="1" x14ac:dyDescent="0.25">
      <c r="A86" s="48"/>
      <c r="C86" s="23"/>
      <c r="D86" s="35"/>
      <c r="E86" s="55"/>
      <c r="F86" s="35"/>
      <c r="G86" s="68"/>
      <c r="H86" s="35"/>
      <c r="I86" s="35"/>
      <c r="J86" s="68"/>
      <c r="K86" s="35"/>
      <c r="L86" s="35"/>
      <c r="M86" s="68"/>
      <c r="N86" s="35"/>
      <c r="O86" s="35"/>
      <c r="P86" s="68"/>
    </row>
    <row r="87" spans="1:16" ht="15" customHeight="1" x14ac:dyDescent="0.25">
      <c r="A87" s="48"/>
      <c r="C87" s="23"/>
      <c r="D87" s="35"/>
      <c r="E87" s="55"/>
      <c r="F87" s="35"/>
      <c r="G87" s="68"/>
      <c r="H87" s="35"/>
      <c r="I87" s="35"/>
      <c r="J87" s="68"/>
      <c r="K87" s="35"/>
      <c r="L87" s="35"/>
      <c r="M87" s="68"/>
      <c r="N87" s="35"/>
      <c r="O87" s="35"/>
      <c r="P87" s="68"/>
    </row>
    <row r="88" spans="1:16" ht="15" customHeight="1" x14ac:dyDescent="0.25">
      <c r="A88" s="48"/>
      <c r="C88" s="23"/>
      <c r="D88" s="35"/>
      <c r="E88" s="55"/>
      <c r="F88" s="35"/>
      <c r="G88" s="68"/>
      <c r="H88" s="35"/>
      <c r="I88" s="35"/>
      <c r="J88" s="68"/>
      <c r="K88" s="35"/>
      <c r="L88" s="35"/>
      <c r="M88" s="68"/>
      <c r="N88" s="35"/>
      <c r="O88" s="35"/>
      <c r="P88" s="68"/>
    </row>
    <row r="89" spans="1:16" ht="15" customHeight="1" x14ac:dyDescent="0.25">
      <c r="A89" s="48"/>
      <c r="C89" s="23"/>
      <c r="D89" s="35"/>
      <c r="E89" s="55"/>
      <c r="F89" s="35"/>
      <c r="G89" s="68"/>
      <c r="H89" s="35"/>
      <c r="I89" s="35"/>
      <c r="J89" s="68"/>
      <c r="K89" s="35"/>
      <c r="L89" s="35"/>
      <c r="M89" s="68"/>
      <c r="N89" s="35"/>
      <c r="O89" s="35"/>
      <c r="P89" s="68"/>
    </row>
    <row r="90" spans="1:16" ht="15" customHeight="1" x14ac:dyDescent="0.25">
      <c r="A90" s="48"/>
      <c r="C90" s="23"/>
      <c r="D90" s="35"/>
      <c r="E90" s="55"/>
      <c r="F90" s="35"/>
      <c r="G90" s="68"/>
      <c r="H90" s="35"/>
      <c r="I90" s="35"/>
      <c r="J90" s="68"/>
      <c r="K90" s="35"/>
      <c r="L90" s="35"/>
      <c r="M90" s="68"/>
      <c r="N90" s="35"/>
      <c r="O90" s="35"/>
      <c r="P90" s="68"/>
    </row>
    <row r="91" spans="1:16" ht="15" customHeight="1" x14ac:dyDescent="0.25">
      <c r="A91" s="48"/>
      <c r="C91" s="23"/>
      <c r="D91" s="35"/>
      <c r="E91" s="55"/>
      <c r="F91" s="35"/>
      <c r="G91" s="68"/>
      <c r="H91" s="35"/>
      <c r="I91" s="35"/>
      <c r="J91" s="68"/>
      <c r="K91" s="35"/>
      <c r="L91" s="35"/>
      <c r="M91" s="68"/>
      <c r="N91" s="35"/>
      <c r="O91" s="35"/>
      <c r="P91" s="68"/>
    </row>
    <row r="92" spans="1:16" ht="15" customHeight="1" x14ac:dyDescent="0.25">
      <c r="A92" s="48"/>
      <c r="C92" s="23"/>
      <c r="D92" s="35"/>
      <c r="E92" s="55"/>
      <c r="F92" s="35"/>
      <c r="G92" s="68"/>
      <c r="H92" s="35"/>
      <c r="I92" s="35"/>
      <c r="J92" s="68"/>
      <c r="K92" s="35"/>
      <c r="L92" s="35"/>
      <c r="M92" s="68"/>
      <c r="N92" s="35"/>
      <c r="O92" s="35"/>
      <c r="P92" s="68"/>
    </row>
    <row r="93" spans="1:16" ht="15" customHeight="1" x14ac:dyDescent="0.25">
      <c r="A93" s="48"/>
      <c r="C93" s="23"/>
      <c r="D93" s="35"/>
      <c r="E93" s="55"/>
      <c r="F93" s="35"/>
      <c r="G93" s="68"/>
      <c r="H93" s="35"/>
      <c r="I93" s="35"/>
      <c r="J93" s="68"/>
      <c r="K93" s="35"/>
      <c r="L93" s="35"/>
      <c r="M93" s="68"/>
      <c r="N93" s="35"/>
      <c r="O93" s="35"/>
      <c r="P93" s="68"/>
    </row>
    <row r="94" spans="1:16" ht="15" customHeight="1" x14ac:dyDescent="0.25">
      <c r="A94" s="48"/>
      <c r="C94" s="23"/>
      <c r="D94" s="35"/>
      <c r="E94" s="55"/>
      <c r="F94" s="35"/>
      <c r="G94" s="68"/>
      <c r="H94" s="35"/>
      <c r="I94" s="35"/>
      <c r="J94" s="68"/>
      <c r="K94" s="35"/>
      <c r="L94" s="35"/>
      <c r="M94" s="68"/>
      <c r="N94" s="35"/>
      <c r="O94" s="35"/>
      <c r="P94" s="68"/>
    </row>
    <row r="95" spans="1:16" ht="15" customHeight="1" x14ac:dyDescent="0.25">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400" priority="30" operator="notEqual">
      <formula>H8+K8+N8</formula>
    </cfRule>
  </conditionalFormatting>
  <conditionalFormatting sqref="D20:D30">
    <cfRule type="cellIs" dxfId="399" priority="29" operator="notEqual">
      <formula>H20+K20+N20</formula>
    </cfRule>
  </conditionalFormatting>
  <conditionalFormatting sqref="D32:D42">
    <cfRule type="cellIs" dxfId="398" priority="28" operator="notEqual">
      <formula>H32+K32+N32</formula>
    </cfRule>
  </conditionalFormatting>
  <conditionalFormatting sqref="D44:D54">
    <cfRule type="cellIs" dxfId="397" priority="27" operator="notEqual">
      <formula>H44+K44+N44</formula>
    </cfRule>
  </conditionalFormatting>
  <conditionalFormatting sqref="D56:D66">
    <cfRule type="cellIs" dxfId="396" priority="26" operator="notEqual">
      <formula>H56+K56+N56</formula>
    </cfRule>
  </conditionalFormatting>
  <conditionalFormatting sqref="D19">
    <cfRule type="cellIs" dxfId="395" priority="25" operator="notEqual">
      <formula>SUM(D8:D18)</formula>
    </cfRule>
  </conditionalFormatting>
  <conditionalFormatting sqref="D31">
    <cfRule type="cellIs" dxfId="394" priority="24" operator="notEqual">
      <formula>H31+K31+N31</formula>
    </cfRule>
  </conditionalFormatting>
  <conditionalFormatting sqref="D31">
    <cfRule type="cellIs" dxfId="393" priority="23" operator="notEqual">
      <formula>SUM(D20:D30)</formula>
    </cfRule>
  </conditionalFormatting>
  <conditionalFormatting sqref="D43">
    <cfRule type="cellIs" dxfId="392" priority="22" operator="notEqual">
      <formula>H43+K43+N43</formula>
    </cfRule>
  </conditionalFormatting>
  <conditionalFormatting sqref="D43">
    <cfRule type="cellIs" dxfId="391" priority="21" operator="notEqual">
      <formula>SUM(D32:D42)</formula>
    </cfRule>
  </conditionalFormatting>
  <conditionalFormatting sqref="D55">
    <cfRule type="cellIs" dxfId="390" priority="20" operator="notEqual">
      <formula>H55+K55+N55</formula>
    </cfRule>
  </conditionalFormatting>
  <conditionalFormatting sqref="D55">
    <cfRule type="cellIs" dxfId="389" priority="19" operator="notEqual">
      <formula>SUM(D44:D54)</formula>
    </cfRule>
  </conditionalFormatting>
  <conditionalFormatting sqref="D67">
    <cfRule type="cellIs" dxfId="388" priority="18" operator="notEqual">
      <formula>H67+K67+N67</formula>
    </cfRule>
  </conditionalFormatting>
  <conditionalFormatting sqref="D67">
    <cfRule type="cellIs" dxfId="387" priority="17" operator="notEqual">
      <formula>SUM(D56:D66)</formula>
    </cfRule>
  </conditionalFormatting>
  <conditionalFormatting sqref="H19">
    <cfRule type="cellIs" dxfId="386" priority="16" operator="notEqual">
      <formula>SUM(H8:H18)</formula>
    </cfRule>
  </conditionalFormatting>
  <conditionalFormatting sqref="K19">
    <cfRule type="cellIs" dxfId="385" priority="15" operator="notEqual">
      <formula>SUM(K8:K18)</formula>
    </cfRule>
  </conditionalFormatting>
  <conditionalFormatting sqref="N19">
    <cfRule type="cellIs" dxfId="384" priority="14" operator="notEqual">
      <formula>SUM(N8:N18)</formula>
    </cfRule>
  </conditionalFormatting>
  <conditionalFormatting sqref="H31">
    <cfRule type="cellIs" dxfId="383" priority="13" operator="notEqual">
      <formula>SUM(H20:H30)</formula>
    </cfRule>
  </conditionalFormatting>
  <conditionalFormatting sqref="K31">
    <cfRule type="cellIs" dxfId="382" priority="12" operator="notEqual">
      <formula>SUM(K20:K30)</formula>
    </cfRule>
  </conditionalFormatting>
  <conditionalFormatting sqref="N31">
    <cfRule type="cellIs" dxfId="381" priority="11" operator="notEqual">
      <formula>SUM(N20:N30)</formula>
    </cfRule>
  </conditionalFormatting>
  <conditionalFormatting sqref="H43">
    <cfRule type="cellIs" dxfId="380" priority="10" operator="notEqual">
      <formula>SUM(H32:H42)</formula>
    </cfRule>
  </conditionalFormatting>
  <conditionalFormatting sqref="K43">
    <cfRule type="cellIs" dxfId="379" priority="9" operator="notEqual">
      <formula>SUM(K32:K42)</formula>
    </cfRule>
  </conditionalFormatting>
  <conditionalFormatting sqref="N43">
    <cfRule type="cellIs" dxfId="378" priority="8" operator="notEqual">
      <formula>SUM(N32:N42)</formula>
    </cfRule>
  </conditionalFormatting>
  <conditionalFormatting sqref="H55">
    <cfRule type="cellIs" dxfId="377" priority="7" operator="notEqual">
      <formula>SUM(H44:H54)</formula>
    </cfRule>
  </conditionalFormatting>
  <conditionalFormatting sqref="K55">
    <cfRule type="cellIs" dxfId="376" priority="6" operator="notEqual">
      <formula>SUM(K44:K54)</formula>
    </cfRule>
  </conditionalFormatting>
  <conditionalFormatting sqref="N55">
    <cfRule type="cellIs" dxfId="375" priority="5" operator="notEqual">
      <formula>SUM(N44:N54)</formula>
    </cfRule>
  </conditionalFormatting>
  <conditionalFormatting sqref="H67">
    <cfRule type="cellIs" dxfId="374" priority="4" operator="notEqual">
      <formula>SUM(H56:H66)</formula>
    </cfRule>
  </conditionalFormatting>
  <conditionalFormatting sqref="K67">
    <cfRule type="cellIs" dxfId="373" priority="3" operator="notEqual">
      <formula>SUM(K56:K66)</formula>
    </cfRule>
  </conditionalFormatting>
  <conditionalFormatting sqref="N67">
    <cfRule type="cellIs" dxfId="372" priority="2" operator="notEqual">
      <formula>SUM(N56:N66)</formula>
    </cfRule>
  </conditionalFormatting>
  <conditionalFormatting sqref="D32:D43">
    <cfRule type="cellIs" dxfId="37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40</vt:i4>
      </vt:variant>
    </vt:vector>
  </HeadingPairs>
  <TitlesOfParts>
    <vt:vector size="61" baseType="lpstr">
      <vt:lpstr>Indice</vt:lpstr>
      <vt:lpstr>Notas</vt:lpstr>
      <vt:lpstr>Nacional</vt:lpstr>
      <vt:lpstr>XV</vt:lpstr>
      <vt:lpstr>I</vt:lpstr>
      <vt:lpstr>II</vt:lpstr>
      <vt:lpstr>III</vt:lpstr>
      <vt:lpstr>IV</vt:lpstr>
      <vt:lpstr>V</vt:lpstr>
      <vt:lpstr>VI</vt:lpstr>
      <vt:lpstr>VII</vt:lpstr>
      <vt:lpstr>XVI</vt:lpstr>
      <vt:lpstr>VIII</vt:lpstr>
      <vt:lpstr>IX</vt:lpstr>
      <vt:lpstr>XIV</vt:lpstr>
      <vt:lpstr>X</vt:lpstr>
      <vt:lpstr>XI</vt:lpstr>
      <vt:lpstr>XII</vt:lpstr>
      <vt:lpstr>RM</vt:lpstr>
      <vt:lpstr>SI</vt:lpstr>
      <vt:lpstr>Total</vt:lpstr>
      <vt:lpstr>I!Área_de_impresión</vt:lpstr>
      <vt:lpstr>II!Área_de_impresión</vt:lpstr>
      <vt:lpstr>III!Área_de_impresión</vt:lpstr>
      <vt:lpstr>Indice!Área_de_impresión</vt:lpstr>
      <vt:lpstr>IV!Área_de_impresión</vt:lpstr>
      <vt:lpstr>IX!Área_de_impresión</vt:lpstr>
      <vt:lpstr>Nacional!Área_de_impresión</vt:lpstr>
      <vt:lpstr>Notas!Área_de_impresión</vt:lpstr>
      <vt:lpstr>RM!Área_de_impresión</vt:lpstr>
      <vt:lpstr>SI!Área_de_impresión</vt:lpstr>
      <vt:lpstr>Total!Área_de_impresión</vt:lpstr>
      <vt:lpstr>V!Área_de_impresión</vt:lpstr>
      <vt:lpstr>VI!Área_de_impresión</vt:lpstr>
      <vt:lpstr>VII!Área_de_impresión</vt:lpstr>
      <vt:lpstr>VIII!Área_de_impresión</vt:lpstr>
      <vt:lpstr>X!Área_de_impresión</vt:lpstr>
      <vt:lpstr>XI!Área_de_impresión</vt:lpstr>
      <vt:lpstr>XII!Área_de_impresión</vt:lpstr>
      <vt:lpstr>XIV!Área_de_impresión</vt:lpstr>
      <vt:lpstr>XV!Área_de_impresión</vt:lpstr>
      <vt:lpstr>XVI!Área_de_impresión</vt:lpstr>
      <vt:lpstr>I!Títulos_a_imprimir</vt:lpstr>
      <vt:lpstr>II!Títulos_a_imprimir</vt:lpstr>
      <vt:lpstr>III!Títulos_a_imprimir</vt:lpstr>
      <vt:lpstr>IV!Títulos_a_imprimir</vt:lpstr>
      <vt:lpstr>IX!Títulos_a_imprimir</vt:lpstr>
      <vt:lpstr>Nacional!Títulos_a_imprimir</vt:lpstr>
      <vt:lpstr>RM!Títulos_a_imprimir</vt:lpstr>
      <vt:lpstr>SI!Títulos_a_imprimir</vt:lpstr>
      <vt:lpstr>Total!Títulos_a_imprimir</vt:lpstr>
      <vt:lpstr>V!Títulos_a_imprimir</vt:lpstr>
      <vt:lpstr>VI!Títulos_a_imprimir</vt:lpstr>
      <vt:lpstr>VII!Títulos_a_imprimir</vt:lpstr>
      <vt:lpstr>VIII!Títulos_a_imprimir</vt:lpstr>
      <vt:lpstr>X!Títulos_a_imprimir</vt:lpstr>
      <vt:lpstr>XI!Títulos_a_imprimir</vt:lpstr>
      <vt:lpstr>XII!Títulos_a_imprimir</vt:lpstr>
      <vt:lpstr>XIV!Títulos_a_imprimir</vt:lpstr>
      <vt:lpstr>XV!Títulos_a_imprimir</vt:lpstr>
      <vt:lpstr>XVI!Títulos_a_imprimir</vt:lpstr>
    </vt:vector>
  </TitlesOfParts>
  <Company>Superintendencia de Salud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Estadística Mensual de Movilidad de Cartera de Cotizantes del Sistema Isapre</dc:title>
  <dc:subject>Nivel Regional</dc:subject>
  <dc:creator>Claudia Uribe</dc:creator>
  <cp:lastModifiedBy>Claudia Uribe</cp:lastModifiedBy>
  <cp:lastPrinted>2021-03-23T12:42:17Z</cp:lastPrinted>
  <dcterms:created xsi:type="dcterms:W3CDTF">2021-02-08T18:40:03Z</dcterms:created>
  <dcterms:modified xsi:type="dcterms:W3CDTF">2022-03-02T19:10:55Z</dcterms:modified>
</cp:coreProperties>
</file>