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5700" yWindow="-15" windowWidth="5760" windowHeight="6585" tabRatio="707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'!$A$2:$I$28</definedName>
    <definedName name="_xlnm.Print_Area" localSheetId="15">'Ctas. de Resultados I. Cerradas'!$A$2:$F$29</definedName>
    <definedName name="_xlnm.Print_Area" localSheetId="16">'E. Flujo Efectivo I. Abiertas'!$B$2:$J$74</definedName>
    <definedName name="_xlnm.Print_Area" localSheetId="17">'E. Flujo Efectivo I. Cerradas'!$B$2:$G$75</definedName>
    <definedName name="_xlnm.Print_Area" localSheetId="9">'E. Flujo Efectivo por rubros'!$A$2:$J$22</definedName>
    <definedName name="_xlnm.Print_Area" localSheetId="5">'E. Resultados comparado por Isa'!$A$2:$H$19</definedName>
    <definedName name="_xlnm.Print_Area" localSheetId="12">'E. Resultados I. Abiertas'!$B$2:$I$29</definedName>
    <definedName name="_xlnm.Print_Area" localSheetId="13">'E. Resultados I. Cerradas'!$B$2:$F$30</definedName>
    <definedName name="_xlnm.Print_Area" localSheetId="8">'E. Resultados por rubros'!$A$2:$J$22</definedName>
    <definedName name="_xlnm.Print_Area" localSheetId="4">'E. Sit. Fin. comparado por Isap'!$A$2:$H$19</definedName>
    <definedName name="_xlnm.Print_Area" localSheetId="10">'E. Sit. Fin. I. Abiertas'!$B$2:$J$32,'E. Sit. Fin. I. Abiertas'!$B$37:$J$74</definedName>
    <definedName name="_xlnm.Print_Area" localSheetId="11">'E. Sit. Fin. I. Cerradas'!$B$2:$G$33,'E. Sit. Fin. I. Cerradas'!$B$38:$G$76</definedName>
    <definedName name="_xlnm.Print_Area" localSheetId="7">'E. Sit. Fin. por rubros'!$A$2:$J$21</definedName>
    <definedName name="_xlnm.Print_Area" localSheetId="18">'Estándares Legales comparados'!$A$2:$H$23</definedName>
    <definedName name="_xlnm.Print_Area" localSheetId="19">'Estándares Legales por Isapre'!$A$2:$H$23</definedName>
    <definedName name="_xlnm.Print_Area" localSheetId="6">'Indic. Fin. comparados por Isap'!$A$2:$H$23</definedName>
    <definedName name="_xlnm.Print_Area" localSheetId="0">Indice!$A$1:$D$31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G18" i="29" l="1"/>
  <c r="F18" i="29"/>
  <c r="H18" i="29"/>
  <c r="H13" i="29"/>
  <c r="G13" i="29"/>
  <c r="F13" i="29"/>
  <c r="E18" i="29"/>
  <c r="E13" i="29"/>
  <c r="D18" i="29"/>
  <c r="C18" i="29"/>
  <c r="C13" i="29"/>
  <c r="D13" i="29"/>
  <c r="B17" i="20"/>
</calcChain>
</file>

<file path=xl/sharedStrings.xml><?xml version="1.0" encoding="utf-8"?>
<sst xmlns="http://schemas.openxmlformats.org/spreadsheetml/2006/main" count="920" uniqueCount="348">
  <si>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</si>
  <si>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</si>
  <si>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</si>
  <si>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</si>
  <si>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</si>
  <si>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</si>
  <si>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</si>
  <si>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</si>
  <si>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</si>
  <si>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</si>
  <si>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</si>
  <si>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</si>
  <si>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</si>
  <si>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</si>
  <si>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</si>
  <si>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</si>
  <si>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</si>
  <si>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</si>
  <si>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</si>
  <si>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</si>
  <si>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</si>
  <si>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</si>
  <si>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</si>
  <si>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</si>
  <si>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Estructura porcentual</t>
  </si>
  <si>
    <t>Variables seleccionadas</t>
  </si>
  <si>
    <t>Cod.</t>
  </si>
  <si>
    <t>RESULTADOS FINANCIEROS COMPARADOS DE LAS ISAPRES CERRADAS</t>
  </si>
  <si>
    <t>Resultados financieros comparados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</si>
  <si>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</si>
  <si>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</si>
  <si>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</si>
  <si>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</si>
  <si>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</si>
  <si>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</si>
  <si>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</si>
  <si>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</si>
  <si>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</si>
  <si>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</si>
  <si>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</si>
  <si>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</si>
  <si>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</si>
  <si>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</si>
  <si>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</si>
  <si>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</si>
  <si>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</si>
  <si>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</si>
  <si>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</si>
  <si>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</si>
  <si>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</si>
  <si>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</si>
  <si>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</si>
  <si>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</si>
  <si>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</si>
  <si>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</si>
  <si>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</si>
  <si>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</si>
  <si>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</si>
  <si>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</si>
  <si>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</si>
  <si>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</si>
  <si>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</si>
  <si>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</si>
  <si>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</si>
  <si>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</si>
  <si>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</si>
  <si>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</si>
  <si>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</si>
  <si>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</si>
  <si>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</si>
  <si>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</si>
  <si>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</si>
  <si>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</si>
  <si>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</si>
  <si>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</si>
  <si>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</si>
  <si>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</si>
  <si>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</si>
  <si>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</si>
  <si>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</si>
  <si>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</si>
  <si>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</si>
  <si>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</si>
  <si>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</si>
  <si>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</si>
  <si>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</si>
  <si>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</si>
  <si>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</si>
  <si>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</si>
  <si>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</si>
  <si>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</si>
  <si>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</si>
  <si>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</si>
  <si>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</si>
  <si>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</si>
  <si>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</si>
  <si>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</si>
  <si>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</si>
  <si>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</si>
  <si>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</si>
  <si>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</si>
  <si>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</si>
  <si>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</si>
  <si>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</si>
  <si>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</si>
  <si>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</si>
  <si>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</si>
  <si>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</si>
  <si>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</si>
  <si>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</si>
  <si>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</si>
  <si>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</si>
  <si>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</si>
  <si>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</si>
  <si>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</si>
  <si>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</si>
  <si>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</si>
  <si>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</si>
  <si>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</si>
  <si>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</si>
  <si>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</si>
  <si>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</si>
  <si>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</si>
  <si>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</si>
  <si>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</si>
  <si>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</si>
  <si>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</si>
  <si>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</si>
  <si>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</si>
  <si>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</si>
  <si>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</si>
  <si>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</si>
  <si>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</si>
  <si>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</si>
  <si>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</si>
  <si>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</si>
  <si>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</si>
  <si>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</si>
  <si>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</si>
  <si>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</si>
  <si>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</si>
  <si>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</si>
  <si>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</si>
  <si>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</si>
  <si>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</si>
  <si>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</si>
  <si>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</si>
  <si>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</si>
  <si>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</si>
  <si>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</si>
  <si>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</si>
  <si>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</si>
  <si>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</si>
  <si>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</si>
  <si>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</si>
  <si>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</si>
  <si>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</si>
  <si>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</si>
  <si>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</si>
  <si>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</si>
  <si>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</si>
  <si>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</si>
  <si>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</si>
  <si>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</si>
  <si>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</si>
  <si>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</si>
  <si>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</si>
  <si>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</si>
  <si>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</si>
  <si>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</si>
  <si>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</si>
  <si>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</si>
  <si>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</si>
  <si>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</si>
  <si>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</si>
  <si>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</si>
  <si>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</si>
  <si>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</si>
  <si>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</si>
  <si>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</si>
  <si>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</si>
  <si>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</si>
  <si>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</si>
  <si>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</si>
  <si>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</si>
  <si>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</si>
  <si>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</si>
  <si>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</si>
  <si>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</si>
  <si>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</si>
  <si>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</si>
  <si>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</si>
  <si>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</si>
  <si>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</si>
  <si>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</si>
  <si>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</si>
  <si>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</si>
  <si>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</si>
  <si>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</si>
  <si>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</si>
  <si>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</si>
  <si>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</si>
  <si>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</si>
  <si>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</si>
  <si>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</si>
  <si>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</si>
  <si>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</si>
  <si>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</si>
  <si>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</si>
  <si>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</si>
  <si>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</si>
  <si>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</si>
  <si>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</si>
  <si>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</si>
  <si>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</si>
  <si>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</si>
  <si>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</si>
  <si>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</si>
  <si>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</si>
  <si>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</si>
  <si>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</si>
  <si>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</si>
  <si>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</si>
  <si>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</si>
  <si>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</si>
  <si>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</si>
  <si>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</si>
  <si>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</si>
  <si>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</si>
  <si>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</si>
  <si>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</si>
  <si>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</si>
  <si>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</si>
  <si>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</si>
  <si>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</si>
  <si>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</si>
  <si>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</si>
  <si>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</si>
  <si>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</si>
  <si>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</si>
  <si>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</si>
  <si>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</si>
  <si>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</si>
  <si>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</si>
  <si>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</si>
  <si>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</si>
  <si>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</si>
  <si>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</si>
  <si>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 xml:space="preserve">Rentabilidad del Capital y Reservas: Ganancia o pérdida / Capital emitido + ganancias acumuladas + Primas de emisión + Acciones propias en cartera 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</si>
  <si>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</si>
  <si>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</si>
  <si>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</si>
  <si>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</si>
  <si>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</si>
  <si>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</si>
  <si>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</si>
  <si>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</si>
  <si>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</si>
  <si>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</si>
  <si>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</si>
  <si>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</si>
  <si>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</si>
  <si>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</si>
  <si>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</si>
  <si>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</si>
  <si>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</si>
  <si>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</si>
  <si>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</si>
  <si>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</si>
  <si>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</si>
  <si>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</si>
  <si>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</si>
  <si>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</si>
  <si>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</si>
  <si>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</si>
  <si>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</si>
  <si>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</si>
  <si>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</si>
  <si>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</si>
  <si>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</si>
  <si>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</si>
  <si>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</si>
  <si>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</si>
  <si>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Departamento de Estudios y Desarrollo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</si>
  <si>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</si>
  <si>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</si>
  <si>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</si>
  <si>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</si>
  <si>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</si>
  <si>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</si>
  <si>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</si>
  <si>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</si>
  <si>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</si>
  <si>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</si>
  <si>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</si>
  <si>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</si>
  <si>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</si>
  <si>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</si>
  <si>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</si>
  <si>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</si>
  <si>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</si>
  <si>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</si>
  <si>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</si>
  <si>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</si>
  <si>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</si>
  <si>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</si>
  <si>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</si>
  <si>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</si>
  <si>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</si>
  <si>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</si>
  <si>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</si>
  <si>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</si>
  <si>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Síntesis del período 2020</t>
  </si>
  <si>
    <t>Garantía Isapre (**)</t>
  </si>
  <si>
    <t>Isapres en operación</t>
  </si>
  <si>
    <t>Las Estadísticas Financieras de Isapres incluyen información de las 9 Isapres que operaron durante este período. Por lo tanto no se incorpora información de la Isapre Alemana Salud, la que tiene registro abierto desde el 5 de enero de 2001 y cumple con los requisitos legales mínimos, pero nunca ha operado.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</si>
  <si>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</si>
  <si>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</si>
  <si>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</si>
  <si>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ESTADO DE FLUJO DE EFECTIVO DIRECTO DE LAS ISAPRES CERRADAS</t>
  </si>
  <si>
    <t>APERTURA DE CUENTAS DE RESULTADOS POR FUNCION DE LAS ISAPRES CERRADAS</t>
  </si>
  <si>
    <t>ESTADO DE RESULTADOS POR FUNCION DE LAS ISAPRES CERRADAS</t>
  </si>
  <si>
    <t>ESTADO DE SITUACION FINANCIERA CLASIFICADO DE LAS ISAPRES CERRADAS</t>
  </si>
  <si>
    <t>Información comparada a nivel de Sistema, Total Isapres Abiertas y Total Isapres Cerradas (Cuadros N°s 1, 1.a y 1.b)</t>
  </si>
  <si>
    <t>Indice información financiera a marzo 2021</t>
  </si>
  <si>
    <t>Enero-marzo 2020 - 2021</t>
  </si>
  <si>
    <t>Estadísticas consolidadas del sistema año 2021</t>
  </si>
  <si>
    <t>Estándares legales por Isapre a marzo 2021</t>
  </si>
  <si>
    <t>Estándares legales comparados marzo 2020-2021</t>
  </si>
  <si>
    <t>Período Enero-Marzo</t>
  </si>
  <si>
    <t>PRINCIPALES RUBROS DEL ESTADO DE SITUACION FINANCIERO CLASIFICADO POR ISAPRE AL 31 DE MARZO</t>
  </si>
  <si>
    <t>Fuente: Superintendencia de Salud, Ficha Económica Financiera de Isapres al 31/03/2021</t>
  </si>
  <si>
    <t>PRINCIPALES RUBROS DEL ESTADO DE RESULTADOS POR FUNCION POR ISAPRE AL 31 DE MARZO</t>
  </si>
  <si>
    <t>PRINCIPALES INDICADORES FINANCIEROS POR ISAPRE AL 31 DE MARZO</t>
  </si>
  <si>
    <t>ESTADO DE SITUACION FINANCIERA CLASIFICADO  AL 31 DE MARZO DE 2021</t>
  </si>
  <si>
    <t>ESTADO DE RESULTADOS POR FUNCION AL 31 DE MARZO DE 2021</t>
  </si>
  <si>
    <t>ESTADO DE FLUJO DE EFECTIVO DIRECTO AL 31 DE MARZO DE 2021</t>
  </si>
  <si>
    <t>ESTADO DE SITUACION FINANCIERA CLASIFICADO DE LAS ISAPRES ABIERTAS AL 31 DE MARZO DE 2021</t>
  </si>
  <si>
    <t>AL 31 DE MARZO DE 2021</t>
  </si>
  <si>
    <t>ESTADO DE RESULTADOS POR FUNCION DE LAS ISAPRES ABIERTAS AL 31 DE MARZO DE 2021</t>
  </si>
  <si>
    <t>APERTURA DE CUENTAS DE RESULTADOS POR FUNCION DE LAS ISAPRES ABIERTAS AL 31 DE MARZO DE 2021</t>
  </si>
  <si>
    <t>ESTADO DE FLUJO DE EFECTIVO DIRECTO DE LAS ISAPRES ABIERTAS AL 31 DE MARZO DE 2021</t>
  </si>
  <si>
    <t>Al 31 de Marzo</t>
  </si>
  <si>
    <t>(*) El plazo para enterar la garantía por las deudas registradas al 31 de marzo de 2021 venció el día 20 de mayo del presente año.</t>
  </si>
  <si>
    <t>Al 31 de Marzo de 2021</t>
  </si>
  <si>
    <t>Isalud</t>
  </si>
  <si>
    <t>(1) UF al 31 de marzo de 2021 $29.394,77</t>
  </si>
  <si>
    <t>Financieras a marzo 2021 (bajo normas IFRS)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</si>
</sst>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0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2E74B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57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4" fillId="0" borderId="0" xfId="0" applyFont="1" applyBorder="1" applyAlignment="1"/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8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19" fillId="0" borderId="0" xfId="0" applyFont="1" applyAlignment="1">
      <alignment horizontal="center"/>
    </xf>
    <xf numFmtId="37" fontId="5" fillId="0" borderId="0" xfId="0" applyFont="1" applyAlignment="1">
      <alignment horizontal="justify" wrapText="1"/>
    </xf>
    <xf numFmtId="37" fontId="4" fillId="0" borderId="0" xfId="0" applyFont="1" applyBorder="1" applyAlignment="1">
      <alignment horizontal="center"/>
    </xf>
    <xf numFmtId="37" fontId="5" fillId="0" borderId="0" xfId="0" applyFont="1" applyBorder="1" applyAlignment="1">
      <alignment horizontal="justify" wrapText="1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20" xfId="0" applyNumberFormat="1" applyFont="1" applyFill="1" applyBorder="1" applyAlignment="1" applyProtection="1">
      <alignment horizontal="center"/>
    </xf>
    <xf numFmtId="0" fontId="7" fillId="3" borderId="20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0" fontId="7" fillId="3" borderId="1" xfId="0" quotePrefix="1" applyNumberFormat="1" applyFont="1" applyFill="1" applyBorder="1" applyAlignment="1" applyProtection="1">
      <alignment horizontal="center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6" fillId="3" borderId="3" xfId="0" applyNumberFormat="1" applyFont="1" applyFill="1" applyBorder="1" applyAlignment="1" applyProtection="1">
      <alignment horizontal="center"/>
    </xf>
    <xf numFmtId="37" fontId="4" fillId="0" borderId="0" xfId="0" applyFont="1" applyFill="1" applyBorder="1" applyAlignment="1">
      <alignment horizontal="center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183" fontId="7" fillId="3" borderId="26" xfId="0" applyNumberFormat="1" applyFont="1" applyFill="1" applyBorder="1" applyAlignment="1" applyProtection="1">
      <alignment horizontal="center" vertical="center" wrapText="1"/>
    </xf>
    <xf numFmtId="183" fontId="7" fillId="3" borderId="19" xfId="0" applyNumberFormat="1" applyFont="1" applyFill="1" applyBorder="1" applyAlignment="1" applyProtection="1">
      <alignment horizontal="center" vertical="center" wrapText="1"/>
    </xf>
    <xf numFmtId="37" fontId="7" fillId="3" borderId="20" xfId="0" applyNumberFormat="1" applyFont="1" applyFill="1" applyBorder="1" applyAlignment="1" applyProtection="1">
      <alignment horizontal="center" vertical="center" wrapText="1"/>
    </xf>
    <xf numFmtId="37" fontId="7" fillId="3" borderId="18" xfId="0" applyNumberFormat="1" applyFont="1" applyFill="1" applyBorder="1" applyAlignment="1" applyProtection="1">
      <alignment horizontal="center" vertical="center" wrapText="1"/>
    </xf>
    <xf numFmtId="37" fontId="6" fillId="3" borderId="21" xfId="0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7" fillId="3" borderId="24" xfId="0" applyNumberFormat="1" applyFont="1" applyFill="1" applyBorder="1" applyAlignment="1" applyProtection="1">
      <alignment horizontal="center" vertical="center" wrapText="1"/>
    </xf>
    <xf numFmtId="37" fontId="7" fillId="3" borderId="25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181" fontId="9" fillId="0" borderId="0" xfId="4" quotePrefix="1" applyFont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7" xfId="4" applyFont="1" applyFill="1" applyBorder="1" applyAlignment="1">
      <alignment horizontal="center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NumberFormat="1" applyFont="1" applyFill="1" applyBorder="1" applyAlignment="1" applyProtection="1">
      <alignment horizontal="center"/>
      <protection locked="0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1" xfId="4" applyNumberFormat="1" applyFont="1" applyFill="1" applyBorder="1" applyAlignment="1" applyProtection="1">
      <alignment horizontal="center"/>
      <protection locked="0"/>
    </xf>
    <xf numFmtId="37" fontId="6" fillId="3" borderId="22" xfId="4" applyNumberFormat="1" applyFont="1" applyFill="1" applyBorder="1" applyAlignment="1" applyProtection="1">
      <alignment horizontal="center"/>
      <protection locked="0"/>
    </xf>
    <xf numFmtId="37" fontId="6" fillId="3" borderId="33" xfId="4" applyNumberFormat="1" applyFont="1" applyFill="1" applyBorder="1" applyAlignment="1" applyProtection="1">
      <alignment horizontal="center"/>
      <protection locked="0"/>
    </xf>
    <xf numFmtId="181" fontId="7" fillId="3" borderId="24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5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0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8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6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7" fillId="3" borderId="1" xfId="9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0" fontId="6" fillId="3" borderId="3" xfId="6" applyNumberFormat="1" applyFont="1" applyFill="1" applyBorder="1" applyAlignment="1">
      <alignment horizontal="center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5" fillId="0" borderId="9" xfId="9" applyNumberFormat="1" applyFont="1" applyBorder="1" applyAlignment="1">
      <alignment horizontal="left" wrapText="1"/>
    </xf>
    <xf numFmtId="37" fontId="5" fillId="0" borderId="10" xfId="9" applyNumberFormat="1" applyFont="1" applyBorder="1" applyAlignment="1">
      <alignment horizontal="left" wrapText="1"/>
    </xf>
    <xf numFmtId="37" fontId="5" fillId="0" borderId="11" xfId="9" applyNumberFormat="1" applyFont="1" applyBorder="1" applyAlignment="1">
      <alignment horizontal="left" wrapText="1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37" fontId="6" fillId="3" borderId="3" xfId="6" applyNumberFormat="1" applyFont="1" applyFill="1" applyBorder="1" applyAlignment="1">
      <alignment horizontal="center"/>
    </xf>
    <xf numFmtId="181" fontId="4" fillId="0" borderId="0" xfId="6" applyFont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181" fontId="6" fillId="3" borderId="3" xfId="6" applyFont="1" applyFill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  <xf numFmtId="37" fontId="7" fillId="3" borderId="17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4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161925</xdr:rowOff>
    </xdr:from>
    <xdr:to>
      <xdr:col>0</xdr:col>
      <xdr:colOff>895350</xdr:colOff>
      <xdr:row>37</xdr:row>
      <xdr:rowOff>47625</xdr:rowOff>
    </xdr:to>
    <xdr:pic>
      <xdr:nvPicPr>
        <xdr:cNvPr id="198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"/>
          <a:ext cx="895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1</xdr:col>
      <xdr:colOff>314325</xdr:colOff>
      <xdr:row>4</xdr:row>
      <xdr:rowOff>104775</xdr:rowOff>
    </xdr:to>
    <xdr:pic>
      <xdr:nvPicPr>
        <xdr:cNvPr id="1983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3</xdr:col>
      <xdr:colOff>266700</xdr:colOff>
      <xdr:row>4</xdr:row>
      <xdr:rowOff>104775</xdr:rowOff>
    </xdr:to>
    <xdr:pic>
      <xdr:nvPicPr>
        <xdr:cNvPr id="24729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3</xdr:col>
      <xdr:colOff>276225</xdr:colOff>
      <xdr:row>4</xdr:row>
      <xdr:rowOff>76200</xdr:rowOff>
    </xdr:to>
    <xdr:pic>
      <xdr:nvPicPr>
        <xdr:cNvPr id="23790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C61"/>
  <sheetViews>
    <sheetView showGridLines="0" tabSelected="1" zoomScaleNormal="100" workbookViewId="0">
      <selection activeCell="C36" sqref="C36"/>
    </sheetView>
  </sheetViews>
  <sheetFormatPr baseColWidth="10" defaultRowHeight="12.75"/>
  <cols>
    <col min="1" max="1" width="35" style="25" customWidth="1"/>
    <col min="2" max="2" width="9.1640625" style="25" customWidth="1"/>
    <col min="3" max="3" width="77.5" style="25" customWidth="1"/>
    <col min="4" max="4" width="27.5" style="25" customWidth="1"/>
    <col min="5" max="16384" width="12" style="25"/>
  </cols>
  <sheetData>
    <row r="6" spans="1:3">
      <c r="A6" s="220" t="s">
        <v>283</v>
      </c>
    </row>
    <row r="8" spans="1:3">
      <c r="A8" s="225" t="s">
        <v>324</v>
      </c>
      <c r="B8" s="225"/>
      <c r="C8" s="225"/>
    </row>
    <row r="9" spans="1:3">
      <c r="A9" s="113"/>
      <c r="B9" s="113"/>
      <c r="C9" s="113"/>
    </row>
    <row r="10" spans="1:3">
      <c r="A10" s="141" t="s">
        <v>298</v>
      </c>
    </row>
    <row r="11" spans="1:3">
      <c r="B11" s="114" t="s">
        <v>300</v>
      </c>
    </row>
    <row r="12" spans="1:3">
      <c r="B12" s="114" t="s">
        <v>299</v>
      </c>
    </row>
    <row r="13" spans="1:3">
      <c r="A13" s="141" t="s">
        <v>312</v>
      </c>
    </row>
    <row r="14" spans="1:3">
      <c r="B14" s="114" t="s">
        <v>325</v>
      </c>
    </row>
    <row r="15" spans="1:3">
      <c r="C15" s="25" t="s">
        <v>28</v>
      </c>
    </row>
    <row r="16" spans="1:3">
      <c r="A16" s="141" t="s">
        <v>272</v>
      </c>
      <c r="B16" s="115"/>
      <c r="C16" s="115"/>
    </row>
    <row r="17" spans="1:3">
      <c r="B17" s="114" t="str">
        <f>+B11</f>
        <v>Metodología de presentación</v>
      </c>
    </row>
    <row r="18" spans="1:3">
      <c r="B18" s="114"/>
      <c r="C18" s="25" t="s">
        <v>284</v>
      </c>
    </row>
    <row r="19" spans="1:3">
      <c r="B19" s="114"/>
      <c r="C19" s="25" t="s">
        <v>285</v>
      </c>
    </row>
    <row r="20" spans="1:3">
      <c r="C20" s="25" t="s">
        <v>286</v>
      </c>
    </row>
    <row r="21" spans="1:3">
      <c r="A21" s="141" t="s">
        <v>326</v>
      </c>
    </row>
    <row r="22" spans="1:3">
      <c r="B22" s="114" t="s">
        <v>347</v>
      </c>
    </row>
    <row r="23" spans="1:3">
      <c r="C23" s="25" t="s">
        <v>287</v>
      </c>
    </row>
    <row r="24" spans="1:3">
      <c r="C24" s="25" t="s">
        <v>288</v>
      </c>
    </row>
    <row r="25" spans="1:3">
      <c r="C25" s="25" t="s">
        <v>289</v>
      </c>
    </row>
    <row r="26" spans="1:3">
      <c r="C26" s="25" t="s">
        <v>292</v>
      </c>
    </row>
    <row r="27" spans="1:3">
      <c r="C27" s="25" t="s">
        <v>293</v>
      </c>
    </row>
    <row r="28" spans="1:3">
      <c r="C28" s="25" t="s">
        <v>294</v>
      </c>
    </row>
    <row r="29" spans="1:3">
      <c r="C29" s="25" t="s">
        <v>295</v>
      </c>
    </row>
    <row r="30" spans="1:3">
      <c r="C30" s="25" t="s">
        <v>290</v>
      </c>
    </row>
    <row r="31" spans="1:3">
      <c r="C31" s="25" t="s">
        <v>291</v>
      </c>
    </row>
    <row r="32" spans="1:3">
      <c r="C32" s="25" t="s">
        <v>296</v>
      </c>
    </row>
    <row r="33" spans="2:3">
      <c r="C33" s="25" t="s">
        <v>297</v>
      </c>
    </row>
    <row r="34" spans="2:3">
      <c r="B34" s="114" t="s">
        <v>278</v>
      </c>
    </row>
    <row r="35" spans="2:3">
      <c r="C35" s="25" t="s">
        <v>328</v>
      </c>
    </row>
    <row r="36" spans="2:3">
      <c r="C36" s="25" t="s">
        <v>327</v>
      </c>
    </row>
    <row r="60" ht="14.1" customHeight="1"/>
    <row r="61" ht="14.1" customHeight="1"/>
  </sheetData>
  <mergeCells count="1">
    <mergeCell ref="A8:C8"/>
  </mergeCells>
  <phoneticPr fontId="0" type="noConversion"/>
  <hyperlinks>
    <hyperlink ref="C23" location="'E. Sit. Fin. por rubros'!A1" display="Estado de situación financiera clasificado por Isapre y por rubros"/>
    <hyperlink ref="C24" location="'E. Resultados por rubros'!A1" display="Estado de resultados por función por Isapre y por rubros"/>
    <hyperlink ref="C25" location="'E. Flujo Efectivo por rubros'!A1" display="Estado de flujo de efectivos directo por Isapre y por rubros"/>
    <hyperlink ref="C26" location="'E. Sit. Fin. I. Abiertas'!A1" display="Estado de situación financiera clasificado por Isapre abiertas"/>
    <hyperlink ref="C27" location="'E. Sit. Fin. I. Cerradas'!A1" display="Estado de situación financiera clasificado por Isapre cerradas"/>
    <hyperlink ref="C28" location="'E. Resultados I. Abiertas'!A1" display="Estado de resultados por función por Isapre abiertas"/>
    <hyperlink ref="C29" location="'E. Resultados I. Cerradas'!A1" display="Estado de resultados por función por Isapre cerradas"/>
    <hyperlink ref="C32" location="'E. Flujo Efectivo I. Abiertas'!A1" display="Estado de flujo de efectivos directo por Isapre abiertas"/>
    <hyperlink ref="C33" location="'E. Flujo Efectivo I. Cerradas'!A1" display="Estado de flujo de efectivos directo por Isapre cerradas"/>
    <hyperlink ref="C30" location="'Ctas. de Resultados I. Abierta '!A1" display="Apertura de cuentas de resultados por Isapre abiertas"/>
    <hyperlink ref="C31" location="'Ctas. de Resultados I. Cerradas'!A1" display="Apertura de cuentas de resultados por Isapre cerradas"/>
    <hyperlink ref="C20" location="'Indic. Fin. comparados por Isap'!A1" display="Principales indicadores financieros por Isapre"/>
    <hyperlink ref="C19" location="'E. Resultados comparado por Isa'!A1" display="Principales rubros del estado de resultados por función por Isapre"/>
    <hyperlink ref="C18" location="'E. Sit. Fin. comparado por Isap'!A1" display="Principales rubros del estado de situación financiera clasificado por Isapre"/>
    <hyperlink ref="C36" location="'Estándares Legales por Isapre'!A1" display="Estándares legales por Isapre a diciembre 2018"/>
    <hyperlink ref="C35" location="'Estándares Legales comparados'!A1" display="Estándares legales comparados diciembre 2017-2018"/>
    <hyperlink ref="C15" location="'Result. Financieros comparados'!A1" display="Resultados financieros comparados"/>
    <hyperlink ref="B11" location="'Metodología de Presentación'!A14" display="Metodología de presentación"/>
    <hyperlink ref="B12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4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5" style="47" customWidth="1"/>
    <col min="2" max="2" width="45.6640625" style="47" customWidth="1"/>
    <col min="3" max="10" width="18.83203125" style="47" customWidth="1"/>
    <col min="11" max="12" width="5.33203125" style="47"/>
    <col min="13" max="13" width="8.33203125" style="47" customWidth="1"/>
    <col min="14" max="16384" width="5.33203125" style="47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31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58" t="s">
        <v>336</v>
      </c>
      <c r="B3" s="359"/>
      <c r="C3" s="359"/>
      <c r="D3" s="359"/>
      <c r="E3" s="359"/>
      <c r="F3" s="359"/>
      <c r="G3" s="359"/>
      <c r="H3" s="359"/>
      <c r="I3" s="359"/>
      <c r="J3" s="360"/>
    </row>
    <row r="4" spans="1:253">
      <c r="A4" s="361" t="s">
        <v>230</v>
      </c>
      <c r="B4" s="361"/>
      <c r="C4" s="361"/>
      <c r="D4" s="361"/>
      <c r="E4" s="361"/>
      <c r="F4" s="361"/>
      <c r="G4" s="361"/>
      <c r="H4" s="361"/>
      <c r="I4" s="361"/>
      <c r="J4" s="361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50" t="s">
        <v>26</v>
      </c>
      <c r="B5" s="350" t="s">
        <v>4</v>
      </c>
      <c r="C5" s="350" t="s">
        <v>215</v>
      </c>
      <c r="D5" s="350" t="s">
        <v>216</v>
      </c>
      <c r="E5" s="350" t="s">
        <v>217</v>
      </c>
      <c r="F5" s="350" t="s">
        <v>133</v>
      </c>
      <c r="G5" s="350" t="s">
        <v>134</v>
      </c>
      <c r="H5" s="350" t="s">
        <v>135</v>
      </c>
      <c r="I5" s="350" t="s">
        <v>136</v>
      </c>
      <c r="J5" s="350" t="s">
        <v>137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50"/>
      <c r="B6" s="350"/>
      <c r="C6" s="350"/>
      <c r="D6" s="350"/>
      <c r="E6" s="350"/>
      <c r="F6" s="350"/>
      <c r="G6" s="350"/>
      <c r="H6" s="350"/>
      <c r="I6" s="350"/>
      <c r="J6" s="350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50"/>
      <c r="B7" s="350"/>
      <c r="C7" s="350"/>
      <c r="D7" s="350"/>
      <c r="E7" s="350"/>
      <c r="F7" s="350"/>
      <c r="G7" s="350"/>
      <c r="H7" s="350"/>
      <c r="I7" s="350"/>
      <c r="J7" s="350"/>
      <c r="M7" s="49"/>
    </row>
    <row r="8" spans="1:253" ht="107.25" customHeight="1">
      <c r="A8" s="350"/>
      <c r="B8" s="350"/>
      <c r="C8" s="350"/>
      <c r="D8" s="350"/>
      <c r="E8" s="350"/>
      <c r="F8" s="350"/>
      <c r="G8" s="350"/>
      <c r="H8" s="350"/>
      <c r="I8" s="350"/>
      <c r="J8" s="350"/>
      <c r="M8" s="48"/>
    </row>
    <row r="9" spans="1:253">
      <c r="A9" s="50">
        <v>67</v>
      </c>
      <c r="B9" s="51" t="s">
        <v>5</v>
      </c>
      <c r="C9" s="54">
        <v>-2068.241</v>
      </c>
      <c r="D9" s="54">
        <v>-34294.457999999999</v>
      </c>
      <c r="E9" s="54">
        <v>-558.38199999999995</v>
      </c>
      <c r="F9" s="54">
        <v>-36921.080999999998</v>
      </c>
      <c r="G9" s="55">
        <v>0</v>
      </c>
      <c r="H9" s="54">
        <v>-36921.080999999998</v>
      </c>
      <c r="I9" s="55">
        <v>38669.233999999997</v>
      </c>
      <c r="J9" s="54">
        <v>1748.1529999999984</v>
      </c>
      <c r="M9" s="48"/>
    </row>
    <row r="10" spans="1:253">
      <c r="A10" s="52">
        <v>78</v>
      </c>
      <c r="B10" s="53" t="s">
        <v>45</v>
      </c>
      <c r="C10" s="54">
        <v>-12143.65</v>
      </c>
      <c r="D10" s="54">
        <v>-3033.1610000000001</v>
      </c>
      <c r="E10" s="54">
        <v>-769.06700000000001</v>
      </c>
      <c r="F10" s="54">
        <v>-15945.878000000001</v>
      </c>
      <c r="G10" s="55">
        <v>0</v>
      </c>
      <c r="H10" s="54">
        <v>-15945.878000000001</v>
      </c>
      <c r="I10" s="55">
        <v>38126.559000000001</v>
      </c>
      <c r="J10" s="54">
        <v>22180.681</v>
      </c>
      <c r="M10" s="48"/>
    </row>
    <row r="11" spans="1:253">
      <c r="A11" s="52">
        <v>80</v>
      </c>
      <c r="B11" s="53" t="s">
        <v>6</v>
      </c>
      <c r="C11" s="54">
        <v>2641.5459999999998</v>
      </c>
      <c r="D11" s="54">
        <v>8.3780000000000001</v>
      </c>
      <c r="E11" s="54">
        <v>-1554.566</v>
      </c>
      <c r="F11" s="54">
        <v>1095.3579999999999</v>
      </c>
      <c r="G11" s="55">
        <v>0</v>
      </c>
      <c r="H11" s="54">
        <v>1095.3579999999999</v>
      </c>
      <c r="I11" s="55">
        <v>12866.331</v>
      </c>
      <c r="J11" s="54">
        <v>13961.689</v>
      </c>
      <c r="M11" s="48"/>
    </row>
    <row r="12" spans="1:253">
      <c r="A12" s="52">
        <v>81</v>
      </c>
      <c r="B12" s="56" t="s">
        <v>310</v>
      </c>
      <c r="C12" s="54">
        <v>-2302.165</v>
      </c>
      <c r="D12" s="54">
        <v>-1648.1559999999999</v>
      </c>
      <c r="E12" s="54">
        <v>-465.13499999999999</v>
      </c>
      <c r="F12" s="54">
        <v>-4415.4560000000001</v>
      </c>
      <c r="G12" s="55">
        <v>0</v>
      </c>
      <c r="H12" s="54">
        <v>-4415.4560000000001</v>
      </c>
      <c r="I12" s="55">
        <v>5140.7610000000004</v>
      </c>
      <c r="J12" s="54">
        <v>725.30500000000029</v>
      </c>
      <c r="M12" s="48"/>
    </row>
    <row r="13" spans="1:253">
      <c r="A13" s="52">
        <v>99</v>
      </c>
      <c r="B13" s="53" t="s">
        <v>7</v>
      </c>
      <c r="C13" s="54">
        <v>-2524.4639999999999</v>
      </c>
      <c r="D13" s="54">
        <v>-1273.2529999999999</v>
      </c>
      <c r="E13" s="54">
        <v>996.14400000000001</v>
      </c>
      <c r="F13" s="54">
        <v>-2801.5729999999994</v>
      </c>
      <c r="G13" s="55">
        <v>0</v>
      </c>
      <c r="H13" s="54">
        <v>-2801.5729999999994</v>
      </c>
      <c r="I13" s="55">
        <v>31809.345000000001</v>
      </c>
      <c r="J13" s="54">
        <v>29007.772000000001</v>
      </c>
      <c r="M13" s="48"/>
    </row>
    <row r="14" spans="1:253">
      <c r="A14" s="52">
        <v>107</v>
      </c>
      <c r="B14" s="53" t="s">
        <v>41</v>
      </c>
      <c r="C14" s="54">
        <v>-12565.96</v>
      </c>
      <c r="D14" s="54">
        <v>1999.0719999999999</v>
      </c>
      <c r="E14" s="54">
        <v>9396.2440000000006</v>
      </c>
      <c r="F14" s="54">
        <v>-1170.6439999999984</v>
      </c>
      <c r="G14" s="55">
        <v>0</v>
      </c>
      <c r="H14" s="54">
        <v>-1170.6439999999984</v>
      </c>
      <c r="I14" s="55">
        <v>9895.5560000000005</v>
      </c>
      <c r="J14" s="54">
        <v>8724.9120000000021</v>
      </c>
      <c r="M14" s="48"/>
    </row>
    <row r="15" spans="1:253">
      <c r="A15" s="324" t="s">
        <v>8</v>
      </c>
      <c r="B15" s="324"/>
      <c r="C15" s="194">
        <v>-28962.933999999997</v>
      </c>
      <c r="D15" s="194">
        <v>-38241.578000000001</v>
      </c>
      <c r="E15" s="194">
        <v>7045.2380000000003</v>
      </c>
      <c r="F15" s="194">
        <v>-60159.273999999998</v>
      </c>
      <c r="G15" s="194">
        <v>0</v>
      </c>
      <c r="H15" s="194">
        <v>-60159.273999999998</v>
      </c>
      <c r="I15" s="194">
        <v>136507.78600000002</v>
      </c>
      <c r="J15" s="194">
        <v>76348.512000000002</v>
      </c>
      <c r="M15" s="48"/>
    </row>
    <row r="16" spans="1:253">
      <c r="A16" s="52">
        <v>63</v>
      </c>
      <c r="B16" s="56" t="s">
        <v>345</v>
      </c>
      <c r="C16" s="54">
        <v>392.02800000000002</v>
      </c>
      <c r="D16" s="54">
        <v>-249.13</v>
      </c>
      <c r="E16" s="54">
        <v>0</v>
      </c>
      <c r="F16" s="54">
        <v>142.89800000000002</v>
      </c>
      <c r="G16" s="55">
        <v>0</v>
      </c>
      <c r="H16" s="54">
        <v>142.89800000000002</v>
      </c>
      <c r="I16" s="55">
        <v>320.339</v>
      </c>
      <c r="J16" s="54">
        <v>463.23700000000002</v>
      </c>
      <c r="L16" s="59"/>
      <c r="M16" s="48"/>
    </row>
    <row r="17" spans="1:253">
      <c r="A17" s="52">
        <v>76</v>
      </c>
      <c r="B17" s="56" t="s">
        <v>42</v>
      </c>
      <c r="C17" s="54">
        <v>-15.287000000000001</v>
      </c>
      <c r="D17" s="54">
        <v>-1646.277</v>
      </c>
      <c r="E17" s="54">
        <v>10</v>
      </c>
      <c r="F17" s="54">
        <v>-1651.5640000000001</v>
      </c>
      <c r="G17" s="55">
        <v>0</v>
      </c>
      <c r="H17" s="54">
        <v>-1651.5640000000001</v>
      </c>
      <c r="I17" s="55">
        <v>5637.3329999999996</v>
      </c>
      <c r="J17" s="54">
        <v>3985.7689999999993</v>
      </c>
      <c r="L17" s="59"/>
      <c r="M17" s="48"/>
    </row>
    <row r="18" spans="1:253">
      <c r="A18" s="57">
        <v>94</v>
      </c>
      <c r="B18" s="61" t="s">
        <v>9</v>
      </c>
      <c r="C18" s="54">
        <v>-7.2519999999999998</v>
      </c>
      <c r="D18" s="54">
        <v>-4.3019999999999996</v>
      </c>
      <c r="E18" s="54">
        <v>0</v>
      </c>
      <c r="F18" s="54">
        <v>-11.553999999999998</v>
      </c>
      <c r="G18" s="55">
        <v>0</v>
      </c>
      <c r="H18" s="54">
        <v>-11.553999999999998</v>
      </c>
      <c r="I18" s="55">
        <v>59.506999999999998</v>
      </c>
      <c r="J18" s="54">
        <v>47.953000000000003</v>
      </c>
      <c r="L18" s="59"/>
      <c r="M18" s="48"/>
    </row>
    <row r="19" spans="1:253">
      <c r="A19" s="324" t="s">
        <v>10</v>
      </c>
      <c r="B19" s="324"/>
      <c r="C19" s="194">
        <v>369.48900000000003</v>
      </c>
      <c r="D19" s="194">
        <v>-1899.7090000000001</v>
      </c>
      <c r="E19" s="194">
        <v>10</v>
      </c>
      <c r="F19" s="194">
        <v>-1520.2200000000003</v>
      </c>
      <c r="G19" s="194">
        <v>0</v>
      </c>
      <c r="H19" s="194">
        <v>-1520.2200000000003</v>
      </c>
      <c r="I19" s="194">
        <v>6017.1789999999992</v>
      </c>
      <c r="J19" s="194">
        <v>4496.9589999999998</v>
      </c>
      <c r="M19" s="48"/>
    </row>
    <row r="20" spans="1:253">
      <c r="A20" s="324" t="s">
        <v>11</v>
      </c>
      <c r="B20" s="324"/>
      <c r="C20" s="194">
        <v>-28593.444999999996</v>
      </c>
      <c r="D20" s="194">
        <v>-40141.287000000004</v>
      </c>
      <c r="E20" s="194">
        <v>7055.2380000000003</v>
      </c>
      <c r="F20" s="194">
        <v>-61679.493999999999</v>
      </c>
      <c r="G20" s="194">
        <v>0</v>
      </c>
      <c r="H20" s="194">
        <v>-61679.493999999999</v>
      </c>
      <c r="I20" s="194">
        <v>142524.96500000003</v>
      </c>
      <c r="J20" s="194">
        <v>80845.471000000005</v>
      </c>
      <c r="M20" s="48"/>
    </row>
    <row r="21" spans="1:253">
      <c r="A21" s="352" t="s">
        <v>331</v>
      </c>
      <c r="B21" s="353"/>
      <c r="C21" s="353"/>
      <c r="D21" s="353"/>
      <c r="E21" s="353"/>
      <c r="F21" s="353"/>
      <c r="G21" s="353"/>
      <c r="H21" s="353"/>
      <c r="I21" s="353"/>
      <c r="J21" s="354"/>
      <c r="M21" s="48"/>
    </row>
    <row r="22" spans="1:253">
      <c r="A22" s="355"/>
      <c r="B22" s="356"/>
      <c r="C22" s="356"/>
      <c r="D22" s="356"/>
      <c r="E22" s="356"/>
      <c r="F22" s="356"/>
      <c r="G22" s="356"/>
      <c r="H22" s="356"/>
      <c r="I22" s="356"/>
      <c r="J22" s="357"/>
      <c r="K22" s="60"/>
      <c r="L22" s="60"/>
      <c r="M22" s="48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</row>
    <row r="23" spans="1:253" ht="11.25" customHeight="1">
      <c r="B23" s="351"/>
      <c r="C23" s="351"/>
      <c r="D23" s="351"/>
      <c r="E23" s="351"/>
      <c r="F23" s="351"/>
      <c r="G23" s="351"/>
      <c r="H23" s="351"/>
      <c r="I23" s="351"/>
      <c r="J23" s="351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>
      <c r="B24" s="351"/>
      <c r="C24" s="351"/>
      <c r="D24" s="351"/>
      <c r="E24" s="351"/>
      <c r="F24" s="351"/>
      <c r="G24" s="351"/>
      <c r="H24" s="351"/>
      <c r="I24" s="351"/>
      <c r="J24" s="351"/>
    </row>
    <row r="25" spans="1:253">
      <c r="B25" s="62"/>
    </row>
    <row r="26" spans="1:253">
      <c r="A26" s="63"/>
      <c r="B26" s="64"/>
      <c r="C26" s="65"/>
      <c r="D26" s="65"/>
      <c r="E26" s="65"/>
      <c r="F26" s="65"/>
      <c r="G26" s="66"/>
      <c r="H26" s="65"/>
      <c r="I26" s="66"/>
      <c r="J26" s="65"/>
      <c r="M26" s="48"/>
    </row>
    <row r="27" spans="1:253">
      <c r="B27" s="62"/>
    </row>
    <row r="28" spans="1:253">
      <c r="B28" s="62"/>
    </row>
    <row r="29" spans="1:253">
      <c r="B29" s="62"/>
    </row>
    <row r="30" spans="1:253">
      <c r="B30" s="62"/>
    </row>
    <row r="32" spans="1:253">
      <c r="C32" s="66"/>
      <c r="D32" s="66"/>
      <c r="E32" s="66"/>
      <c r="F32" s="66"/>
      <c r="G32" s="66"/>
      <c r="H32" s="66"/>
      <c r="I32" s="66"/>
      <c r="J32" s="66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</sheetData>
  <mergeCells count="21">
    <mergeCell ref="B5:B8"/>
    <mergeCell ref="E5:E8"/>
    <mergeCell ref="F5:F8"/>
    <mergeCell ref="A1:J1"/>
    <mergeCell ref="A2:J2"/>
    <mergeCell ref="A3:J3"/>
    <mergeCell ref="H5:H8"/>
    <mergeCell ref="I5:I8"/>
    <mergeCell ref="D5:D8"/>
    <mergeCell ref="A4:J4"/>
    <mergeCell ref="A5:A8"/>
    <mergeCell ref="C5:C8"/>
    <mergeCell ref="J5:J8"/>
    <mergeCell ref="B24:J24"/>
    <mergeCell ref="A15:B15"/>
    <mergeCell ref="A19:B19"/>
    <mergeCell ref="A20:B20"/>
    <mergeCell ref="G5:G8"/>
    <mergeCell ref="A21:J21"/>
    <mergeCell ref="B23:J23"/>
    <mergeCell ref="A22:J2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77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9" width="15.83203125" style="36" customWidth="1"/>
    <col min="10" max="10" width="19.6640625" style="36" bestFit="1" customWidth="1"/>
    <col min="11" max="16384" width="9" style="37"/>
  </cols>
  <sheetData>
    <row r="1" spans="1:10">
      <c r="C1" s="314"/>
      <c r="D1" s="314"/>
      <c r="E1" s="314"/>
      <c r="F1" s="314"/>
      <c r="G1" s="314"/>
      <c r="H1" s="314"/>
      <c r="I1" s="314"/>
      <c r="J1" s="314"/>
    </row>
    <row r="2" spans="1:10">
      <c r="C2" s="315" t="s">
        <v>273</v>
      </c>
      <c r="D2" s="316"/>
      <c r="E2" s="316"/>
      <c r="F2" s="316"/>
      <c r="G2" s="316"/>
      <c r="H2" s="316"/>
      <c r="I2" s="316"/>
      <c r="J2" s="317"/>
    </row>
    <row r="3" spans="1:10">
      <c r="C3" s="383" t="s">
        <v>337</v>
      </c>
      <c r="D3" s="384"/>
      <c r="E3" s="384"/>
      <c r="F3" s="384"/>
      <c r="G3" s="384"/>
      <c r="H3" s="384"/>
      <c r="I3" s="384"/>
      <c r="J3" s="385"/>
    </row>
    <row r="4" spans="1:10">
      <c r="A4" s="39"/>
      <c r="B4" s="39"/>
      <c r="C4" s="386" t="s">
        <v>231</v>
      </c>
      <c r="D4" s="368"/>
      <c r="E4" s="368"/>
      <c r="F4" s="368"/>
      <c r="G4" s="368"/>
      <c r="H4" s="368"/>
      <c r="I4" s="368"/>
      <c r="J4" s="368"/>
    </row>
    <row r="5" spans="1:10" ht="15.75" customHeight="1">
      <c r="A5" s="369" t="s">
        <v>16</v>
      </c>
      <c r="B5" s="136"/>
      <c r="C5" s="365" t="s">
        <v>208</v>
      </c>
      <c r="D5" s="365" t="s">
        <v>5</v>
      </c>
      <c r="E5" s="365" t="s">
        <v>45</v>
      </c>
      <c r="F5" s="365" t="s">
        <v>6</v>
      </c>
      <c r="G5" s="365" t="s">
        <v>311</v>
      </c>
      <c r="H5" s="365" t="s">
        <v>23</v>
      </c>
      <c r="I5" s="365" t="s">
        <v>41</v>
      </c>
      <c r="J5" s="365" t="s">
        <v>38</v>
      </c>
    </row>
    <row r="6" spans="1:10" ht="36.75" customHeight="1">
      <c r="A6" s="370"/>
      <c r="B6" s="136"/>
      <c r="C6" s="365"/>
      <c r="D6" s="365"/>
      <c r="E6" s="365"/>
      <c r="F6" s="365"/>
      <c r="G6" s="365"/>
      <c r="H6" s="365"/>
      <c r="I6" s="365"/>
      <c r="J6" s="365"/>
    </row>
    <row r="7" spans="1:10" ht="12.75" customHeight="1">
      <c r="A7" s="121">
        <v>11010</v>
      </c>
      <c r="B7" s="374" t="s">
        <v>138</v>
      </c>
      <c r="C7" s="123" t="s">
        <v>46</v>
      </c>
      <c r="D7" s="124">
        <v>1748153</v>
      </c>
      <c r="E7" s="124">
        <v>22180681</v>
      </c>
      <c r="F7" s="124">
        <v>13961689</v>
      </c>
      <c r="G7" s="124">
        <v>725305</v>
      </c>
      <c r="H7" s="124">
        <v>29007772</v>
      </c>
      <c r="I7" s="124">
        <v>8724912</v>
      </c>
      <c r="J7" s="124">
        <v>76348512</v>
      </c>
    </row>
    <row r="8" spans="1:10">
      <c r="A8" s="121">
        <v>11020</v>
      </c>
      <c r="B8" s="374"/>
      <c r="C8" s="123" t="s">
        <v>140</v>
      </c>
      <c r="D8" s="124">
        <v>0</v>
      </c>
      <c r="E8" s="124">
        <v>8111693</v>
      </c>
      <c r="F8" s="124">
        <v>24000598</v>
      </c>
      <c r="G8" s="124">
        <v>3328397</v>
      </c>
      <c r="H8" s="124">
        <v>66765216</v>
      </c>
      <c r="I8" s="124">
        <v>0</v>
      </c>
      <c r="J8" s="124">
        <v>102205904</v>
      </c>
    </row>
    <row r="9" spans="1:10">
      <c r="A9" s="121">
        <v>11030</v>
      </c>
      <c r="B9" s="374"/>
      <c r="C9" s="123" t="s">
        <v>141</v>
      </c>
      <c r="D9" s="124">
        <v>20145413</v>
      </c>
      <c r="E9" s="124">
        <v>21282613</v>
      </c>
      <c r="F9" s="124">
        <v>4727040</v>
      </c>
      <c r="G9" s="124">
        <v>7016536</v>
      </c>
      <c r="H9" s="124">
        <v>19721137</v>
      </c>
      <c r="I9" s="124">
        <v>17294987</v>
      </c>
      <c r="J9" s="124">
        <v>90187726</v>
      </c>
    </row>
    <row r="10" spans="1:10">
      <c r="A10" s="121">
        <v>11040</v>
      </c>
      <c r="B10" s="374"/>
      <c r="C10" s="123" t="s">
        <v>142</v>
      </c>
      <c r="D10" s="124">
        <v>18454207</v>
      </c>
      <c r="E10" s="124">
        <v>23600791</v>
      </c>
      <c r="F10" s="124">
        <v>10555493</v>
      </c>
      <c r="G10" s="124">
        <v>20112325</v>
      </c>
      <c r="H10" s="124">
        <v>27350379</v>
      </c>
      <c r="I10" s="124">
        <v>17058102</v>
      </c>
      <c r="J10" s="124">
        <v>117131297</v>
      </c>
    </row>
    <row r="11" spans="1:10">
      <c r="A11" s="121">
        <v>11050</v>
      </c>
      <c r="B11" s="374"/>
      <c r="C11" s="123" t="s">
        <v>143</v>
      </c>
      <c r="D11" s="124">
        <v>18576672</v>
      </c>
      <c r="E11" s="124">
        <v>1172990</v>
      </c>
      <c r="F11" s="124">
        <v>1142449</v>
      </c>
      <c r="G11" s="124">
        <v>0</v>
      </c>
      <c r="H11" s="124">
        <v>2987370</v>
      </c>
      <c r="I11" s="124">
        <v>246655</v>
      </c>
      <c r="J11" s="124">
        <v>24126136</v>
      </c>
    </row>
    <row r="12" spans="1:10">
      <c r="A12" s="121">
        <v>11060</v>
      </c>
      <c r="B12" s="374"/>
      <c r="C12" s="123" t="s">
        <v>47</v>
      </c>
      <c r="D12" s="124">
        <v>162407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162407</v>
      </c>
    </row>
    <row r="13" spans="1:10">
      <c r="A13" s="164">
        <v>11070</v>
      </c>
      <c r="B13" s="374"/>
      <c r="C13" s="123" t="s">
        <v>144</v>
      </c>
      <c r="D13" s="124">
        <v>3402544</v>
      </c>
      <c r="E13" s="124">
        <v>2348294</v>
      </c>
      <c r="F13" s="124">
        <v>0</v>
      </c>
      <c r="G13" s="124">
        <v>1572039</v>
      </c>
      <c r="H13" s="124">
        <v>0</v>
      </c>
      <c r="I13" s="124">
        <v>697268</v>
      </c>
      <c r="J13" s="124">
        <v>8020145</v>
      </c>
    </row>
    <row r="14" spans="1:10" ht="51">
      <c r="A14" s="177">
        <v>11080</v>
      </c>
      <c r="B14" s="374"/>
      <c r="C14" s="195" t="s">
        <v>48</v>
      </c>
      <c r="D14" s="196">
        <v>62489396</v>
      </c>
      <c r="E14" s="196">
        <v>78697062</v>
      </c>
      <c r="F14" s="196">
        <v>54387269</v>
      </c>
      <c r="G14" s="196">
        <v>32754602</v>
      </c>
      <c r="H14" s="196">
        <v>145831874</v>
      </c>
      <c r="I14" s="196">
        <v>44021924</v>
      </c>
      <c r="J14" s="196">
        <v>418182127</v>
      </c>
    </row>
    <row r="15" spans="1:10" ht="25.5">
      <c r="A15" s="121">
        <v>11090</v>
      </c>
      <c r="B15" s="374"/>
      <c r="C15" s="123" t="s">
        <v>145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10590614</v>
      </c>
      <c r="J15" s="124">
        <v>10590614</v>
      </c>
    </row>
    <row r="16" spans="1:10" ht="38.25">
      <c r="A16" s="164">
        <v>11091</v>
      </c>
      <c r="B16" s="374"/>
      <c r="C16" s="123" t="s">
        <v>146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</row>
    <row r="17" spans="1:10" ht="38.25">
      <c r="A17" s="179">
        <v>11092</v>
      </c>
      <c r="B17" s="374"/>
      <c r="C17" s="195" t="s">
        <v>147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  <c r="I17" s="196">
        <v>10590614</v>
      </c>
      <c r="J17" s="196">
        <v>10590614</v>
      </c>
    </row>
    <row r="18" spans="1:10">
      <c r="A18" s="179">
        <v>11000</v>
      </c>
      <c r="B18" s="374"/>
      <c r="C18" s="197" t="s">
        <v>49</v>
      </c>
      <c r="D18" s="196">
        <v>62489396</v>
      </c>
      <c r="E18" s="196">
        <v>78697062</v>
      </c>
      <c r="F18" s="196">
        <v>54387269</v>
      </c>
      <c r="G18" s="196">
        <v>32754602</v>
      </c>
      <c r="H18" s="196">
        <v>145831874</v>
      </c>
      <c r="I18" s="196">
        <v>54612538</v>
      </c>
      <c r="J18" s="196">
        <v>428772741</v>
      </c>
    </row>
    <row r="19" spans="1:10" ht="12.75" customHeight="1">
      <c r="A19" s="120">
        <v>12010</v>
      </c>
      <c r="B19" s="366" t="s">
        <v>139</v>
      </c>
      <c r="C19" s="117" t="s">
        <v>140</v>
      </c>
      <c r="D19" s="124">
        <v>93830279</v>
      </c>
      <c r="E19" s="124">
        <v>44217932</v>
      </c>
      <c r="F19" s="124">
        <v>8924492</v>
      </c>
      <c r="G19" s="124">
        <v>36191042</v>
      </c>
      <c r="H19" s="124">
        <v>29509619</v>
      </c>
      <c r="I19" s="124">
        <v>33575192</v>
      </c>
      <c r="J19" s="124">
        <v>246248556</v>
      </c>
    </row>
    <row r="20" spans="1:10">
      <c r="A20" s="120">
        <v>12020</v>
      </c>
      <c r="B20" s="366"/>
      <c r="C20" s="117" t="s">
        <v>141</v>
      </c>
      <c r="D20" s="124">
        <v>59099515</v>
      </c>
      <c r="E20" s="124">
        <v>58626854</v>
      </c>
      <c r="F20" s="124">
        <v>12912160</v>
      </c>
      <c r="G20" s="124">
        <v>12913798</v>
      </c>
      <c r="H20" s="124">
        <v>48739542</v>
      </c>
      <c r="I20" s="124">
        <v>47399637</v>
      </c>
      <c r="J20" s="124">
        <v>239691506</v>
      </c>
    </row>
    <row r="21" spans="1:10">
      <c r="A21" s="120">
        <v>12030</v>
      </c>
      <c r="B21" s="366"/>
      <c r="C21" s="117" t="s">
        <v>148</v>
      </c>
      <c r="D21" s="124">
        <v>0</v>
      </c>
      <c r="E21" s="124">
        <v>0</v>
      </c>
      <c r="F21" s="124">
        <v>0</v>
      </c>
      <c r="G21" s="124">
        <v>10307312</v>
      </c>
      <c r="H21" s="124">
        <v>207398</v>
      </c>
      <c r="I21" s="124">
        <v>4260178</v>
      </c>
      <c r="J21" s="124">
        <v>14774888</v>
      </c>
    </row>
    <row r="22" spans="1:10">
      <c r="A22" s="120">
        <v>12040</v>
      </c>
      <c r="B22" s="366"/>
      <c r="C22" s="117" t="s">
        <v>143</v>
      </c>
      <c r="D22" s="124">
        <v>0</v>
      </c>
      <c r="E22" s="124">
        <v>0</v>
      </c>
      <c r="F22" s="124">
        <v>32799</v>
      </c>
      <c r="G22" s="124">
        <v>0</v>
      </c>
      <c r="H22" s="124">
        <v>47990</v>
      </c>
      <c r="I22" s="124">
        <v>0</v>
      </c>
      <c r="J22" s="124">
        <v>80789</v>
      </c>
    </row>
    <row r="23" spans="1:10" ht="25.5">
      <c r="A23" s="120">
        <v>12050</v>
      </c>
      <c r="B23" s="366"/>
      <c r="C23" s="117" t="s">
        <v>50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</row>
    <row r="24" spans="1:10">
      <c r="A24" s="120">
        <v>12060</v>
      </c>
      <c r="B24" s="366"/>
      <c r="C24" s="117" t="s">
        <v>51</v>
      </c>
      <c r="D24" s="124">
        <v>50003996</v>
      </c>
      <c r="E24" s="124">
        <v>4148081</v>
      </c>
      <c r="F24" s="124">
        <v>0</v>
      </c>
      <c r="G24" s="124">
        <v>9947728</v>
      </c>
      <c r="H24" s="124">
        <v>2438812</v>
      </c>
      <c r="I24" s="124">
        <v>7680141</v>
      </c>
      <c r="J24" s="124">
        <v>74218758</v>
      </c>
    </row>
    <row r="25" spans="1:10">
      <c r="A25" s="120">
        <v>12070</v>
      </c>
      <c r="B25" s="366"/>
      <c r="C25" s="117" t="s">
        <v>52</v>
      </c>
      <c r="D25" s="124">
        <v>83873834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83873834</v>
      </c>
    </row>
    <row r="26" spans="1:10">
      <c r="A26" s="120">
        <v>12080</v>
      </c>
      <c r="B26" s="366"/>
      <c r="C26" s="117" t="s">
        <v>213</v>
      </c>
      <c r="D26" s="124">
        <v>4881767</v>
      </c>
      <c r="E26" s="124">
        <v>15178634</v>
      </c>
      <c r="F26" s="124">
        <v>3522270</v>
      </c>
      <c r="G26" s="124">
        <v>2555801</v>
      </c>
      <c r="H26" s="124">
        <v>18482158</v>
      </c>
      <c r="I26" s="124">
        <v>17734807</v>
      </c>
      <c r="J26" s="124">
        <v>62355437</v>
      </c>
    </row>
    <row r="27" spans="1:10">
      <c r="A27" s="120">
        <v>12090</v>
      </c>
      <c r="B27" s="366"/>
      <c r="C27" s="117" t="s">
        <v>53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320961</v>
      </c>
      <c r="J27" s="124">
        <v>320961</v>
      </c>
    </row>
    <row r="28" spans="1:10">
      <c r="A28" s="165">
        <v>12100</v>
      </c>
      <c r="B28" s="366"/>
      <c r="C28" s="117" t="s">
        <v>54</v>
      </c>
      <c r="D28" s="124">
        <v>33994417</v>
      </c>
      <c r="E28" s="124">
        <v>862001</v>
      </c>
      <c r="F28" s="124">
        <v>5998985</v>
      </c>
      <c r="G28" s="124">
        <v>0</v>
      </c>
      <c r="H28" s="124">
        <v>24104525</v>
      </c>
      <c r="I28" s="124">
        <v>0</v>
      </c>
      <c r="J28" s="125">
        <v>64959928</v>
      </c>
    </row>
    <row r="29" spans="1:10">
      <c r="A29" s="178">
        <v>12000</v>
      </c>
      <c r="B29" s="367"/>
      <c r="C29" s="197" t="s">
        <v>55</v>
      </c>
      <c r="D29" s="196">
        <v>325683808</v>
      </c>
      <c r="E29" s="196">
        <v>123033502</v>
      </c>
      <c r="F29" s="196">
        <v>31390706</v>
      </c>
      <c r="G29" s="196">
        <v>71915681</v>
      </c>
      <c r="H29" s="196">
        <v>123530044</v>
      </c>
      <c r="I29" s="196">
        <v>110970916</v>
      </c>
      <c r="J29" s="196">
        <v>786524657</v>
      </c>
    </row>
    <row r="30" spans="1:10">
      <c r="A30" s="178">
        <v>10000</v>
      </c>
      <c r="B30" s="135"/>
      <c r="C30" s="197" t="s">
        <v>56</v>
      </c>
      <c r="D30" s="196">
        <v>388173204</v>
      </c>
      <c r="E30" s="196">
        <v>201730564</v>
      </c>
      <c r="F30" s="196">
        <v>85777975</v>
      </c>
      <c r="G30" s="196">
        <v>104670283</v>
      </c>
      <c r="H30" s="196">
        <v>269361918</v>
      </c>
      <c r="I30" s="196">
        <v>165583454</v>
      </c>
      <c r="J30" s="196">
        <v>1215297398</v>
      </c>
    </row>
    <row r="31" spans="1:10">
      <c r="A31" s="40"/>
      <c r="B31" s="40"/>
      <c r="C31" s="371" t="s">
        <v>331</v>
      </c>
      <c r="D31" s="372"/>
      <c r="E31" s="372"/>
      <c r="F31" s="372"/>
      <c r="G31" s="372"/>
      <c r="H31" s="372"/>
      <c r="I31" s="372"/>
      <c r="J31" s="373"/>
    </row>
    <row r="32" spans="1:10">
      <c r="A32" s="40"/>
      <c r="B32" s="40"/>
      <c r="C32" s="380"/>
      <c r="D32" s="381"/>
      <c r="E32" s="381"/>
      <c r="F32" s="381"/>
      <c r="G32" s="381"/>
      <c r="H32" s="381"/>
      <c r="I32" s="381"/>
      <c r="J32" s="382"/>
    </row>
    <row r="33" spans="1:10">
      <c r="A33" s="40"/>
      <c r="B33" s="40"/>
      <c r="C33" s="376"/>
      <c r="D33" s="376"/>
      <c r="E33" s="376"/>
      <c r="F33" s="376"/>
      <c r="G33" s="376"/>
      <c r="H33" s="376"/>
      <c r="I33" s="376"/>
      <c r="J33" s="376"/>
    </row>
    <row r="34" spans="1:10">
      <c r="A34" s="40"/>
      <c r="B34" s="40"/>
      <c r="C34" s="45"/>
      <c r="D34" s="45"/>
      <c r="E34" s="45"/>
      <c r="F34" s="45"/>
      <c r="G34" s="45"/>
      <c r="H34" s="45"/>
      <c r="I34" s="45"/>
      <c r="J34" s="45"/>
    </row>
    <row r="35" spans="1:10">
      <c r="A35" s="40"/>
      <c r="B35" s="40"/>
      <c r="C35" s="45"/>
      <c r="D35" s="45"/>
      <c r="E35" s="45"/>
      <c r="F35" s="45"/>
      <c r="G35" s="45"/>
      <c r="H35" s="45"/>
      <c r="I35" s="45"/>
      <c r="J35" s="45"/>
    </row>
    <row r="36" spans="1:10">
      <c r="A36" s="46"/>
      <c r="B36" s="46"/>
      <c r="C36" s="314"/>
      <c r="D36" s="314"/>
      <c r="E36" s="314"/>
      <c r="F36" s="314"/>
      <c r="G36" s="314"/>
      <c r="H36" s="314"/>
      <c r="I36" s="314"/>
      <c r="J36" s="314"/>
    </row>
    <row r="37" spans="1:10">
      <c r="A37" s="38"/>
      <c r="B37" s="38"/>
      <c r="C37" s="315" t="s">
        <v>275</v>
      </c>
      <c r="D37" s="316"/>
      <c r="E37" s="316"/>
      <c r="F37" s="316"/>
      <c r="G37" s="316"/>
      <c r="H37" s="316"/>
      <c r="I37" s="316"/>
      <c r="J37" s="317"/>
    </row>
    <row r="38" spans="1:10">
      <c r="C38" s="383" t="s">
        <v>337</v>
      </c>
      <c r="D38" s="384"/>
      <c r="E38" s="384"/>
      <c r="F38" s="384"/>
      <c r="G38" s="384"/>
      <c r="H38" s="384"/>
      <c r="I38" s="384"/>
      <c r="J38" s="385"/>
    </row>
    <row r="39" spans="1:10">
      <c r="A39" s="40"/>
      <c r="B39" s="40"/>
      <c r="C39" s="368" t="s">
        <v>231</v>
      </c>
      <c r="D39" s="368"/>
      <c r="E39" s="368"/>
      <c r="F39" s="368"/>
      <c r="G39" s="368"/>
      <c r="H39" s="368"/>
      <c r="I39" s="368"/>
      <c r="J39" s="368"/>
    </row>
    <row r="40" spans="1:10" ht="15.75" customHeight="1">
      <c r="A40" s="369" t="s">
        <v>16</v>
      </c>
      <c r="B40" s="136"/>
      <c r="C40" s="365" t="s">
        <v>214</v>
      </c>
      <c r="D40" s="365" t="s">
        <v>5</v>
      </c>
      <c r="E40" s="365" t="s">
        <v>45</v>
      </c>
      <c r="F40" s="365" t="s">
        <v>6</v>
      </c>
      <c r="G40" s="365" t="s">
        <v>311</v>
      </c>
      <c r="H40" s="365" t="s">
        <v>23</v>
      </c>
      <c r="I40" s="365" t="s">
        <v>41</v>
      </c>
      <c r="J40" s="365" t="s">
        <v>12</v>
      </c>
    </row>
    <row r="41" spans="1:10" ht="22.5" customHeight="1">
      <c r="A41" s="370"/>
      <c r="B41" s="136"/>
      <c r="C41" s="365"/>
      <c r="D41" s="365"/>
      <c r="E41" s="365"/>
      <c r="F41" s="365"/>
      <c r="G41" s="365"/>
      <c r="H41" s="365"/>
      <c r="I41" s="365"/>
      <c r="J41" s="365"/>
    </row>
    <row r="42" spans="1:10">
      <c r="A42" s="166">
        <v>21010</v>
      </c>
      <c r="B42" s="366" t="s">
        <v>149</v>
      </c>
      <c r="C42" s="119" t="s">
        <v>151</v>
      </c>
      <c r="D42" s="122">
        <v>1891338</v>
      </c>
      <c r="E42" s="122">
        <v>1170629</v>
      </c>
      <c r="F42" s="122">
        <v>267002</v>
      </c>
      <c r="G42" s="122">
        <v>4347735</v>
      </c>
      <c r="H42" s="122">
        <v>1089589</v>
      </c>
      <c r="I42" s="122">
        <v>1734521</v>
      </c>
      <c r="J42" s="41">
        <v>10500814</v>
      </c>
    </row>
    <row r="43" spans="1:10">
      <c r="A43" s="166">
        <v>21020</v>
      </c>
      <c r="B43" s="366"/>
      <c r="C43" s="119" t="s">
        <v>152</v>
      </c>
      <c r="D43" s="122">
        <v>85499103</v>
      </c>
      <c r="E43" s="122">
        <v>84819891</v>
      </c>
      <c r="F43" s="122">
        <v>18020567</v>
      </c>
      <c r="G43" s="122">
        <v>31412279</v>
      </c>
      <c r="H43" s="122">
        <v>71358372</v>
      </c>
      <c r="I43" s="122">
        <v>55996283</v>
      </c>
      <c r="J43" s="41">
        <v>347106495</v>
      </c>
    </row>
    <row r="44" spans="1:10">
      <c r="A44" s="166">
        <v>21030</v>
      </c>
      <c r="B44" s="366"/>
      <c r="C44" s="119" t="s">
        <v>153</v>
      </c>
      <c r="D44" s="122">
        <v>480988</v>
      </c>
      <c r="E44" s="122">
        <v>2031761</v>
      </c>
      <c r="F44" s="122">
        <v>7499687</v>
      </c>
      <c r="G44" s="122">
        <v>56053</v>
      </c>
      <c r="H44" s="122">
        <v>18911052</v>
      </c>
      <c r="I44" s="122">
        <v>6165116</v>
      </c>
      <c r="J44" s="41">
        <v>35144657</v>
      </c>
    </row>
    <row r="45" spans="1:10">
      <c r="A45" s="166">
        <v>21040</v>
      </c>
      <c r="B45" s="366"/>
      <c r="C45" s="119" t="s">
        <v>154</v>
      </c>
      <c r="D45" s="122">
        <v>63986449</v>
      </c>
      <c r="E45" s="122">
        <v>56106403</v>
      </c>
      <c r="F45" s="122">
        <v>13749277</v>
      </c>
      <c r="G45" s="122">
        <v>14062609</v>
      </c>
      <c r="H45" s="122">
        <v>54976945</v>
      </c>
      <c r="I45" s="122">
        <v>28169673</v>
      </c>
      <c r="J45" s="41">
        <v>231051356</v>
      </c>
    </row>
    <row r="46" spans="1:10">
      <c r="A46" s="166">
        <v>21050</v>
      </c>
      <c r="B46" s="366"/>
      <c r="C46" s="119" t="s">
        <v>155</v>
      </c>
      <c r="D46" s="122">
        <v>12841874</v>
      </c>
      <c r="E46" s="122">
        <v>0</v>
      </c>
      <c r="F46" s="122">
        <v>3884961</v>
      </c>
      <c r="G46" s="122">
        <v>2867645</v>
      </c>
      <c r="H46" s="122">
        <v>12630305</v>
      </c>
      <c r="I46" s="122">
        <v>0</v>
      </c>
      <c r="J46" s="41">
        <v>32224785</v>
      </c>
    </row>
    <row r="47" spans="1:10">
      <c r="A47" s="166">
        <v>21060</v>
      </c>
      <c r="B47" s="366"/>
      <c r="C47" s="119" t="s">
        <v>156</v>
      </c>
      <c r="D47" s="122">
        <v>2543717</v>
      </c>
      <c r="E47" s="122">
        <v>2534406</v>
      </c>
      <c r="F47" s="122">
        <v>0</v>
      </c>
      <c r="G47" s="122">
        <v>1099913</v>
      </c>
      <c r="H47" s="122">
        <v>0</v>
      </c>
      <c r="I47" s="122">
        <v>2037306</v>
      </c>
      <c r="J47" s="41">
        <v>8215342</v>
      </c>
    </row>
    <row r="48" spans="1:10">
      <c r="A48" s="166">
        <v>21070</v>
      </c>
      <c r="B48" s="366"/>
      <c r="C48" s="119" t="s">
        <v>157</v>
      </c>
      <c r="D48" s="122">
        <v>0</v>
      </c>
      <c r="E48" s="122">
        <v>474776</v>
      </c>
      <c r="F48" s="122">
        <v>278907</v>
      </c>
      <c r="G48" s="122">
        <v>1143384</v>
      </c>
      <c r="H48" s="122">
        <v>834960</v>
      </c>
      <c r="I48" s="122">
        <v>862128</v>
      </c>
      <c r="J48" s="41">
        <v>3594155</v>
      </c>
    </row>
    <row r="49" spans="1:10" ht="38.25">
      <c r="A49" s="178">
        <v>21071</v>
      </c>
      <c r="B49" s="366"/>
      <c r="C49" s="198" t="s">
        <v>57</v>
      </c>
      <c r="D49" s="199">
        <v>167243469</v>
      </c>
      <c r="E49" s="199">
        <v>147137866</v>
      </c>
      <c r="F49" s="199">
        <v>43700401</v>
      </c>
      <c r="G49" s="199">
        <v>54989618</v>
      </c>
      <c r="H49" s="199">
        <v>159801223</v>
      </c>
      <c r="I49" s="199">
        <v>94965027</v>
      </c>
      <c r="J49" s="196">
        <v>667837604</v>
      </c>
    </row>
    <row r="50" spans="1:10" ht="38.25">
      <c r="A50" s="166">
        <v>21072</v>
      </c>
      <c r="B50" s="366"/>
      <c r="C50" s="119" t="s">
        <v>58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1012167</v>
      </c>
      <c r="J50" s="124">
        <v>1012167</v>
      </c>
    </row>
    <row r="51" spans="1:10">
      <c r="A51" s="178">
        <v>21000</v>
      </c>
      <c r="B51" s="366"/>
      <c r="C51" s="198" t="s">
        <v>59</v>
      </c>
      <c r="D51" s="199">
        <v>167243469</v>
      </c>
      <c r="E51" s="199">
        <v>147137866</v>
      </c>
      <c r="F51" s="199">
        <v>43700401</v>
      </c>
      <c r="G51" s="199">
        <v>54989618</v>
      </c>
      <c r="H51" s="199">
        <v>159801223</v>
      </c>
      <c r="I51" s="199">
        <v>95977194</v>
      </c>
      <c r="J51" s="196">
        <v>668849771</v>
      </c>
    </row>
    <row r="52" spans="1:10">
      <c r="A52" s="166">
        <v>22010</v>
      </c>
      <c r="B52" s="366" t="s">
        <v>150</v>
      </c>
      <c r="C52" s="119" t="s">
        <v>151</v>
      </c>
      <c r="D52" s="122">
        <v>13054653</v>
      </c>
      <c r="E52" s="122">
        <v>7160443</v>
      </c>
      <c r="F52" s="122">
        <v>1974898</v>
      </c>
      <c r="G52" s="122">
        <v>6998278</v>
      </c>
      <c r="H52" s="122">
        <v>8192595</v>
      </c>
      <c r="I52" s="122">
        <v>15876719</v>
      </c>
      <c r="J52" s="41">
        <v>53257586</v>
      </c>
    </row>
    <row r="53" spans="1:10">
      <c r="A53" s="166">
        <v>22020</v>
      </c>
      <c r="B53" s="366"/>
      <c r="C53" s="119" t="s">
        <v>158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41">
        <v>0</v>
      </c>
    </row>
    <row r="54" spans="1:10">
      <c r="A54" s="166">
        <v>22030</v>
      </c>
      <c r="B54" s="366"/>
      <c r="C54" s="119" t="s">
        <v>153</v>
      </c>
      <c r="D54" s="122">
        <v>0</v>
      </c>
      <c r="E54" s="122">
        <v>204810</v>
      </c>
      <c r="F54" s="122">
        <v>333556</v>
      </c>
      <c r="G54" s="122">
        <v>0</v>
      </c>
      <c r="H54" s="122">
        <v>539263</v>
      </c>
      <c r="I54" s="122">
        <v>0</v>
      </c>
      <c r="J54" s="41">
        <v>1077629</v>
      </c>
    </row>
    <row r="55" spans="1:10">
      <c r="A55" s="166">
        <v>22040</v>
      </c>
      <c r="B55" s="366"/>
      <c r="C55" s="119" t="s">
        <v>154</v>
      </c>
      <c r="D55" s="122">
        <v>0</v>
      </c>
      <c r="E55" s="122">
        <v>0</v>
      </c>
      <c r="F55" s="122">
        <v>1674468</v>
      </c>
      <c r="G55" s="122">
        <v>0</v>
      </c>
      <c r="H55" s="122">
        <v>2467564</v>
      </c>
      <c r="I55" s="122">
        <v>2984</v>
      </c>
      <c r="J55" s="41">
        <v>4145016</v>
      </c>
    </row>
    <row r="56" spans="1:10">
      <c r="A56" s="166">
        <v>22050</v>
      </c>
      <c r="B56" s="366"/>
      <c r="C56" s="119" t="s">
        <v>60</v>
      </c>
      <c r="D56" s="122">
        <v>40784162</v>
      </c>
      <c r="E56" s="122">
        <v>0</v>
      </c>
      <c r="F56" s="122">
        <v>6314831</v>
      </c>
      <c r="G56" s="122">
        <v>4182373</v>
      </c>
      <c r="H56" s="122">
        <v>25592827</v>
      </c>
      <c r="I56" s="122">
        <v>6828970</v>
      </c>
      <c r="J56" s="41">
        <v>83703163</v>
      </c>
    </row>
    <row r="57" spans="1:10">
      <c r="A57" s="166">
        <v>22060</v>
      </c>
      <c r="B57" s="366"/>
      <c r="C57" s="119" t="s">
        <v>156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41">
        <v>0</v>
      </c>
    </row>
    <row r="58" spans="1:10">
      <c r="A58" s="166">
        <v>22070</v>
      </c>
      <c r="B58" s="366"/>
      <c r="C58" s="119" t="s">
        <v>157</v>
      </c>
      <c r="D58" s="122">
        <v>0</v>
      </c>
      <c r="E58" s="122">
        <v>851</v>
      </c>
      <c r="F58" s="122">
        <v>0</v>
      </c>
      <c r="G58" s="122">
        <v>0</v>
      </c>
      <c r="H58" s="122">
        <v>0</v>
      </c>
      <c r="I58" s="122">
        <v>0</v>
      </c>
      <c r="J58" s="42">
        <v>851</v>
      </c>
    </row>
    <row r="59" spans="1:10">
      <c r="A59" s="167">
        <v>22000</v>
      </c>
      <c r="B59" s="366"/>
      <c r="C59" s="198" t="s">
        <v>61</v>
      </c>
      <c r="D59" s="199">
        <v>53838815</v>
      </c>
      <c r="E59" s="199">
        <v>7366104</v>
      </c>
      <c r="F59" s="199">
        <v>10297753</v>
      </c>
      <c r="G59" s="199">
        <v>11180651</v>
      </c>
      <c r="H59" s="199">
        <v>36792249</v>
      </c>
      <c r="I59" s="199">
        <v>22708673</v>
      </c>
      <c r="J59" s="196">
        <v>142184245</v>
      </c>
    </row>
    <row r="60" spans="1:10">
      <c r="A60" s="178">
        <v>20000</v>
      </c>
      <c r="B60" s="137"/>
      <c r="C60" s="197" t="s">
        <v>19</v>
      </c>
      <c r="D60" s="199">
        <v>221082284</v>
      </c>
      <c r="E60" s="199">
        <v>154503970</v>
      </c>
      <c r="F60" s="199">
        <v>53998154</v>
      </c>
      <c r="G60" s="199">
        <v>66170269</v>
      </c>
      <c r="H60" s="199">
        <v>196593472</v>
      </c>
      <c r="I60" s="199">
        <v>118685867</v>
      </c>
      <c r="J60" s="196">
        <v>811034016</v>
      </c>
    </row>
    <row r="61" spans="1:10">
      <c r="A61" s="166">
        <v>23010</v>
      </c>
      <c r="B61" s="362" t="s">
        <v>2</v>
      </c>
      <c r="C61" s="117" t="s">
        <v>166</v>
      </c>
      <c r="D61" s="122">
        <v>156000077</v>
      </c>
      <c r="E61" s="122">
        <v>54515106</v>
      </c>
      <c r="F61" s="122">
        <v>10201838</v>
      </c>
      <c r="G61" s="122">
        <v>12390451</v>
      </c>
      <c r="H61" s="122">
        <v>26715265</v>
      </c>
      <c r="I61" s="122">
        <v>25295046</v>
      </c>
      <c r="J61" s="41">
        <v>285117783</v>
      </c>
    </row>
    <row r="62" spans="1:10">
      <c r="A62" s="166">
        <v>23020</v>
      </c>
      <c r="B62" s="363"/>
      <c r="C62" s="117" t="s">
        <v>62</v>
      </c>
      <c r="D62" s="122">
        <v>26378385</v>
      </c>
      <c r="E62" s="122">
        <v>-246290</v>
      </c>
      <c r="F62" s="122">
        <v>19710613</v>
      </c>
      <c r="G62" s="122">
        <v>25142991</v>
      </c>
      <c r="H62" s="122">
        <v>48261386</v>
      </c>
      <c r="I62" s="122">
        <v>31268926</v>
      </c>
      <c r="J62" s="41">
        <v>150516011</v>
      </c>
    </row>
    <row r="63" spans="1:10">
      <c r="A63" s="166">
        <v>23030</v>
      </c>
      <c r="B63" s="363"/>
      <c r="C63" s="117" t="s">
        <v>63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41">
        <v>0</v>
      </c>
    </row>
    <row r="64" spans="1:10">
      <c r="A64" s="166">
        <v>23040</v>
      </c>
      <c r="B64" s="363"/>
      <c r="C64" s="117" t="s">
        <v>64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41">
        <v>0</v>
      </c>
    </row>
    <row r="65" spans="1:10">
      <c r="A65" s="166">
        <v>23050</v>
      </c>
      <c r="B65" s="363"/>
      <c r="C65" s="117" t="s">
        <v>65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41">
        <v>0</v>
      </c>
    </row>
    <row r="66" spans="1:10">
      <c r="A66" s="166">
        <v>23060</v>
      </c>
      <c r="B66" s="363"/>
      <c r="C66" s="117" t="s">
        <v>18</v>
      </c>
      <c r="D66" s="122">
        <v>647003</v>
      </c>
      <c r="E66" s="122">
        <v>-726446</v>
      </c>
      <c r="F66" s="122">
        <v>-188</v>
      </c>
      <c r="G66" s="122">
        <v>541317</v>
      </c>
      <c r="H66" s="122">
        <v>-27</v>
      </c>
      <c r="I66" s="122">
        <v>1093617</v>
      </c>
      <c r="J66" s="41">
        <v>1555276</v>
      </c>
    </row>
    <row r="67" spans="1:10">
      <c r="A67" s="166">
        <v>23070</v>
      </c>
      <c r="B67" s="363"/>
      <c r="C67" s="117" t="s">
        <v>167</v>
      </c>
      <c r="D67" s="122">
        <v>9065455</v>
      </c>
      <c r="E67" s="122">
        <v>-6315776</v>
      </c>
      <c r="F67" s="122">
        <v>2667940</v>
      </c>
      <c r="G67" s="122">
        <v>425255</v>
      </c>
      <c r="H67" s="122">
        <v>-2208178</v>
      </c>
      <c r="I67" s="122">
        <v>-10760002</v>
      </c>
      <c r="J67" s="41">
        <v>-7125306</v>
      </c>
    </row>
    <row r="68" spans="1:10">
      <c r="A68" s="166">
        <v>23071</v>
      </c>
      <c r="B68" s="363"/>
      <c r="C68" s="117" t="s">
        <v>168</v>
      </c>
      <c r="D68" s="122">
        <v>-25000000</v>
      </c>
      <c r="E68" s="122">
        <v>0</v>
      </c>
      <c r="F68" s="122">
        <v>-800382</v>
      </c>
      <c r="G68" s="122">
        <v>0</v>
      </c>
      <c r="H68" s="122">
        <v>0</v>
      </c>
      <c r="I68" s="122">
        <v>0</v>
      </c>
      <c r="J68" s="41">
        <v>-25800382</v>
      </c>
    </row>
    <row r="69" spans="1:10" ht="25.5">
      <c r="A69" s="178">
        <v>23072</v>
      </c>
      <c r="B69" s="363"/>
      <c r="C69" s="197" t="s">
        <v>66</v>
      </c>
      <c r="D69" s="199">
        <v>167090920</v>
      </c>
      <c r="E69" s="199">
        <v>47226594</v>
      </c>
      <c r="F69" s="199">
        <v>31779821</v>
      </c>
      <c r="G69" s="199">
        <v>38500014</v>
      </c>
      <c r="H69" s="199">
        <v>72768446</v>
      </c>
      <c r="I69" s="199">
        <v>46897587</v>
      </c>
      <c r="J69" s="196">
        <v>404263382</v>
      </c>
    </row>
    <row r="70" spans="1:10">
      <c r="A70" s="166">
        <v>23073</v>
      </c>
      <c r="B70" s="363"/>
      <c r="C70" s="117" t="s">
        <v>67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42">
        <v>0</v>
      </c>
    </row>
    <row r="71" spans="1:10">
      <c r="A71" s="178">
        <v>23000</v>
      </c>
      <c r="B71" s="364"/>
      <c r="C71" s="197" t="s">
        <v>68</v>
      </c>
      <c r="D71" s="199">
        <v>167090920</v>
      </c>
      <c r="E71" s="199">
        <v>47226594</v>
      </c>
      <c r="F71" s="199">
        <v>31779821</v>
      </c>
      <c r="G71" s="199">
        <v>38500014</v>
      </c>
      <c r="H71" s="199">
        <v>72768446</v>
      </c>
      <c r="I71" s="199">
        <v>46897587</v>
      </c>
      <c r="J71" s="196">
        <v>404263382</v>
      </c>
    </row>
    <row r="72" spans="1:10">
      <c r="A72" s="178">
        <v>24000</v>
      </c>
      <c r="B72" s="135"/>
      <c r="C72" s="197" t="s">
        <v>69</v>
      </c>
      <c r="D72" s="199">
        <v>388173204</v>
      </c>
      <c r="E72" s="199">
        <v>201730564</v>
      </c>
      <c r="F72" s="199">
        <v>85777975</v>
      </c>
      <c r="G72" s="199">
        <v>104670283</v>
      </c>
      <c r="H72" s="199">
        <v>269361918</v>
      </c>
      <c r="I72" s="199">
        <v>165583454</v>
      </c>
      <c r="J72" s="196">
        <v>1215297398</v>
      </c>
    </row>
    <row r="73" spans="1:10">
      <c r="A73" s="44"/>
      <c r="B73" s="44"/>
      <c r="C73" s="377" t="s">
        <v>331</v>
      </c>
      <c r="D73" s="378"/>
      <c r="E73" s="378"/>
      <c r="F73" s="378"/>
      <c r="G73" s="378"/>
      <c r="H73" s="378"/>
      <c r="I73" s="378"/>
      <c r="J73" s="379"/>
    </row>
    <row r="74" spans="1:10" ht="12.75" customHeight="1">
      <c r="C74" s="380"/>
      <c r="D74" s="381"/>
      <c r="E74" s="381"/>
      <c r="F74" s="381"/>
      <c r="G74" s="381"/>
      <c r="H74" s="381"/>
      <c r="I74" s="381"/>
      <c r="J74" s="382"/>
    </row>
    <row r="75" spans="1:10">
      <c r="C75" s="375"/>
      <c r="D75" s="375"/>
      <c r="E75" s="375"/>
      <c r="F75" s="375"/>
      <c r="G75" s="375"/>
      <c r="H75" s="375"/>
      <c r="I75" s="375"/>
      <c r="J75" s="375"/>
    </row>
    <row r="76" spans="1:10">
      <c r="C76" s="375"/>
      <c r="D76" s="375"/>
      <c r="E76" s="375"/>
      <c r="F76" s="375"/>
      <c r="G76" s="375"/>
      <c r="H76" s="375"/>
      <c r="I76" s="375"/>
      <c r="J76" s="375"/>
    </row>
    <row r="77" spans="1:10">
      <c r="J77" s="212"/>
    </row>
  </sheetData>
  <mergeCells count="38">
    <mergeCell ref="C1:J1"/>
    <mergeCell ref="C2:J2"/>
    <mergeCell ref="C3:J3"/>
    <mergeCell ref="D5:D6"/>
    <mergeCell ref="E5:E6"/>
    <mergeCell ref="F5:F6"/>
    <mergeCell ref="H5:H6"/>
    <mergeCell ref="C4:J4"/>
    <mergeCell ref="G5:G6"/>
    <mergeCell ref="C76:J76"/>
    <mergeCell ref="C33:J33"/>
    <mergeCell ref="C73:J73"/>
    <mergeCell ref="C74:J74"/>
    <mergeCell ref="J5:J6"/>
    <mergeCell ref="E40:E41"/>
    <mergeCell ref="C75:J75"/>
    <mergeCell ref="C32:J32"/>
    <mergeCell ref="I40:I41"/>
    <mergeCell ref="C38:J38"/>
    <mergeCell ref="A5:A6"/>
    <mergeCell ref="C5:C6"/>
    <mergeCell ref="A40:A41"/>
    <mergeCell ref="C40:C41"/>
    <mergeCell ref="C36:J36"/>
    <mergeCell ref="C31:J31"/>
    <mergeCell ref="B7:B18"/>
    <mergeCell ref="D40:D41"/>
    <mergeCell ref="F40:F41"/>
    <mergeCell ref="B61:B71"/>
    <mergeCell ref="J40:J41"/>
    <mergeCell ref="H40:H41"/>
    <mergeCell ref="I5:I6"/>
    <mergeCell ref="B19:B29"/>
    <mergeCell ref="G40:G41"/>
    <mergeCell ref="B42:B51"/>
    <mergeCell ref="B52:B59"/>
    <mergeCell ref="C39:J39"/>
    <mergeCell ref="C37:J37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8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6" width="15.83203125" style="36" customWidth="1"/>
    <col min="7" max="7" width="16.83203125" style="36" customWidth="1"/>
    <col min="8" max="16384" width="9" style="37"/>
  </cols>
  <sheetData>
    <row r="1" spans="1:7">
      <c r="C1" s="314"/>
      <c r="D1" s="314"/>
      <c r="E1" s="314"/>
      <c r="F1" s="314"/>
      <c r="G1" s="314"/>
    </row>
    <row r="2" spans="1:7">
      <c r="C2" s="315" t="s">
        <v>32</v>
      </c>
      <c r="D2" s="316"/>
      <c r="E2" s="316"/>
      <c r="F2" s="316"/>
      <c r="G2" s="317"/>
    </row>
    <row r="3" spans="1:7">
      <c r="C3" s="388" t="s">
        <v>322</v>
      </c>
      <c r="D3" s="389"/>
      <c r="E3" s="389"/>
      <c r="F3" s="389"/>
      <c r="G3" s="390"/>
    </row>
    <row r="4" spans="1:7">
      <c r="C4" s="388" t="s">
        <v>338</v>
      </c>
      <c r="D4" s="389"/>
      <c r="E4" s="389"/>
      <c r="F4" s="389"/>
      <c r="G4" s="390"/>
    </row>
    <row r="5" spans="1:7">
      <c r="A5" s="39"/>
      <c r="B5" s="39"/>
      <c r="C5" s="397" t="s">
        <v>231</v>
      </c>
      <c r="D5" s="397"/>
      <c r="E5" s="397"/>
      <c r="F5" s="397"/>
      <c r="G5" s="397"/>
    </row>
    <row r="6" spans="1:7" ht="15.75" customHeight="1">
      <c r="A6" s="369" t="s">
        <v>16</v>
      </c>
      <c r="B6" s="136"/>
      <c r="C6" s="365" t="s">
        <v>208</v>
      </c>
      <c r="D6" s="365" t="s">
        <v>345</v>
      </c>
      <c r="E6" s="365" t="s">
        <v>42</v>
      </c>
      <c r="F6" s="365" t="s">
        <v>9</v>
      </c>
      <c r="G6" s="365" t="s">
        <v>12</v>
      </c>
    </row>
    <row r="7" spans="1:7">
      <c r="A7" s="370"/>
      <c r="B7" s="136"/>
      <c r="C7" s="365"/>
      <c r="D7" s="365"/>
      <c r="E7" s="365"/>
      <c r="F7" s="365"/>
      <c r="G7" s="365"/>
    </row>
    <row r="8" spans="1:7">
      <c r="A8" s="168">
        <v>11010</v>
      </c>
      <c r="B8" s="374" t="s">
        <v>138</v>
      </c>
      <c r="C8" s="123" t="s">
        <v>46</v>
      </c>
      <c r="D8" s="124">
        <v>463237</v>
      </c>
      <c r="E8" s="124">
        <v>3985769</v>
      </c>
      <c r="F8" s="124">
        <v>47953</v>
      </c>
      <c r="G8" s="124">
        <v>4496959</v>
      </c>
    </row>
    <row r="9" spans="1:7">
      <c r="A9" s="168">
        <v>11020</v>
      </c>
      <c r="B9" s="374"/>
      <c r="C9" s="123" t="s">
        <v>140</v>
      </c>
      <c r="D9" s="124">
        <v>5691</v>
      </c>
      <c r="E9" s="124">
        <v>1863399</v>
      </c>
      <c r="F9" s="124">
        <v>0</v>
      </c>
      <c r="G9" s="124">
        <v>1869090</v>
      </c>
    </row>
    <row r="10" spans="1:7">
      <c r="A10" s="168">
        <v>11030</v>
      </c>
      <c r="B10" s="374"/>
      <c r="C10" s="123" t="s">
        <v>141</v>
      </c>
      <c r="D10" s="124">
        <v>86312</v>
      </c>
      <c r="E10" s="124">
        <v>236987</v>
      </c>
      <c r="F10" s="124">
        <v>0</v>
      </c>
      <c r="G10" s="124">
        <v>323299</v>
      </c>
    </row>
    <row r="11" spans="1:7">
      <c r="A11" s="168">
        <v>11040</v>
      </c>
      <c r="B11" s="374"/>
      <c r="C11" s="123" t="s">
        <v>142</v>
      </c>
      <c r="D11" s="124">
        <v>954266</v>
      </c>
      <c r="E11" s="124">
        <v>337629</v>
      </c>
      <c r="F11" s="124">
        <v>142327</v>
      </c>
      <c r="G11" s="124">
        <v>1434222</v>
      </c>
    </row>
    <row r="12" spans="1:7">
      <c r="A12" s="168">
        <v>11050</v>
      </c>
      <c r="B12" s="374"/>
      <c r="C12" s="123" t="s">
        <v>143</v>
      </c>
      <c r="D12" s="124">
        <v>23058317</v>
      </c>
      <c r="E12" s="124">
        <v>10920</v>
      </c>
      <c r="F12" s="124">
        <v>488655</v>
      </c>
      <c r="G12" s="124">
        <v>23557892</v>
      </c>
    </row>
    <row r="13" spans="1:7">
      <c r="A13" s="168">
        <v>11060</v>
      </c>
      <c r="B13" s="374"/>
      <c r="C13" s="123" t="s">
        <v>47</v>
      </c>
      <c r="D13" s="124">
        <v>0</v>
      </c>
      <c r="E13" s="124">
        <v>0</v>
      </c>
      <c r="F13" s="124">
        <v>0</v>
      </c>
      <c r="G13" s="124">
        <v>0</v>
      </c>
    </row>
    <row r="14" spans="1:7">
      <c r="A14" s="169">
        <v>11070</v>
      </c>
      <c r="B14" s="374"/>
      <c r="C14" s="123" t="s">
        <v>144</v>
      </c>
      <c r="D14" s="124">
        <v>621774</v>
      </c>
      <c r="E14" s="124">
        <v>127278</v>
      </c>
      <c r="F14" s="124">
        <v>0</v>
      </c>
      <c r="G14" s="124">
        <v>749052</v>
      </c>
    </row>
    <row r="15" spans="1:7" ht="64.5" customHeight="1">
      <c r="A15" s="179">
        <v>11080</v>
      </c>
      <c r="B15" s="374"/>
      <c r="C15" s="195" t="s">
        <v>48</v>
      </c>
      <c r="D15" s="196">
        <v>25189597</v>
      </c>
      <c r="E15" s="196">
        <v>6561982</v>
      </c>
      <c r="F15" s="196">
        <v>678935</v>
      </c>
      <c r="G15" s="196">
        <v>32430514</v>
      </c>
    </row>
    <row r="16" spans="1:7" ht="25.5">
      <c r="A16" s="170">
        <v>11090</v>
      </c>
      <c r="B16" s="374"/>
      <c r="C16" s="123" t="s">
        <v>145</v>
      </c>
      <c r="D16" s="124">
        <v>0</v>
      </c>
      <c r="E16" s="124">
        <v>0</v>
      </c>
      <c r="F16" s="124">
        <v>0</v>
      </c>
      <c r="G16" s="124">
        <v>0</v>
      </c>
    </row>
    <row r="17" spans="1:7" ht="38.25">
      <c r="A17" s="169">
        <v>11091</v>
      </c>
      <c r="B17" s="374"/>
      <c r="C17" s="123" t="s">
        <v>146</v>
      </c>
      <c r="D17" s="124">
        <v>0</v>
      </c>
      <c r="E17" s="124">
        <v>0</v>
      </c>
      <c r="F17" s="124">
        <v>0</v>
      </c>
      <c r="G17" s="124">
        <v>0</v>
      </c>
    </row>
    <row r="18" spans="1:7" ht="51.75" customHeight="1">
      <c r="A18" s="179">
        <v>11092</v>
      </c>
      <c r="B18" s="374"/>
      <c r="C18" s="195" t="s">
        <v>147</v>
      </c>
      <c r="D18" s="196">
        <v>0</v>
      </c>
      <c r="E18" s="196">
        <v>0</v>
      </c>
      <c r="F18" s="196">
        <v>0</v>
      </c>
      <c r="G18" s="196">
        <v>0</v>
      </c>
    </row>
    <row r="19" spans="1:7">
      <c r="A19" s="179">
        <v>11000</v>
      </c>
      <c r="B19" s="374"/>
      <c r="C19" s="197" t="s">
        <v>49</v>
      </c>
      <c r="D19" s="196">
        <v>25189597</v>
      </c>
      <c r="E19" s="196">
        <v>6561982</v>
      </c>
      <c r="F19" s="196">
        <v>678935</v>
      </c>
      <c r="G19" s="196">
        <v>32430514</v>
      </c>
    </row>
    <row r="20" spans="1:7">
      <c r="A20" s="166">
        <v>12010</v>
      </c>
      <c r="B20" s="366" t="s">
        <v>139</v>
      </c>
      <c r="C20" s="117" t="s">
        <v>140</v>
      </c>
      <c r="D20" s="124">
        <v>3503710</v>
      </c>
      <c r="E20" s="124">
        <v>8056635</v>
      </c>
      <c r="F20" s="124">
        <v>521268</v>
      </c>
      <c r="G20" s="124">
        <v>12081613</v>
      </c>
    </row>
    <row r="21" spans="1:7">
      <c r="A21" s="166">
        <v>12020</v>
      </c>
      <c r="B21" s="366"/>
      <c r="C21" s="117" t="s">
        <v>141</v>
      </c>
      <c r="D21" s="124">
        <v>10008</v>
      </c>
      <c r="E21" s="124">
        <v>292823</v>
      </c>
      <c r="F21" s="124">
        <v>0</v>
      </c>
      <c r="G21" s="124">
        <v>302831</v>
      </c>
    </row>
    <row r="22" spans="1:7">
      <c r="A22" s="166">
        <v>12030</v>
      </c>
      <c r="B22" s="366"/>
      <c r="C22" s="117" t="s">
        <v>148</v>
      </c>
      <c r="D22" s="124">
        <v>0</v>
      </c>
      <c r="E22" s="124">
        <v>158029</v>
      </c>
      <c r="F22" s="124">
        <v>0</v>
      </c>
      <c r="G22" s="124">
        <v>158029</v>
      </c>
    </row>
    <row r="23" spans="1:7">
      <c r="A23" s="166">
        <v>12040</v>
      </c>
      <c r="B23" s="366"/>
      <c r="C23" s="117" t="s">
        <v>143</v>
      </c>
      <c r="D23" s="124">
        <v>161943</v>
      </c>
      <c r="E23" s="124">
        <v>0</v>
      </c>
      <c r="F23" s="124">
        <v>0</v>
      </c>
      <c r="G23" s="124">
        <v>161943</v>
      </c>
    </row>
    <row r="24" spans="1:7" ht="25.5">
      <c r="A24" s="166">
        <v>12050</v>
      </c>
      <c r="B24" s="366"/>
      <c r="C24" s="117" t="s">
        <v>50</v>
      </c>
      <c r="D24" s="124">
        <v>27887</v>
      </c>
      <c r="E24" s="124">
        <v>0</v>
      </c>
      <c r="F24" s="124">
        <v>0</v>
      </c>
      <c r="G24" s="124">
        <v>27887</v>
      </c>
    </row>
    <row r="25" spans="1:7">
      <c r="A25" s="166">
        <v>12060</v>
      </c>
      <c r="B25" s="366"/>
      <c r="C25" s="117" t="s">
        <v>51</v>
      </c>
      <c r="D25" s="124">
        <v>398294</v>
      </c>
      <c r="E25" s="124">
        <v>363625</v>
      </c>
      <c r="F25" s="124">
        <v>22691</v>
      </c>
      <c r="G25" s="124">
        <v>784610</v>
      </c>
    </row>
    <row r="26" spans="1:7">
      <c r="A26" s="166">
        <v>12070</v>
      </c>
      <c r="B26" s="366"/>
      <c r="C26" s="117" t="s">
        <v>52</v>
      </c>
      <c r="D26" s="124">
        <v>0</v>
      </c>
      <c r="E26" s="124">
        <v>0</v>
      </c>
      <c r="F26" s="124">
        <v>0</v>
      </c>
      <c r="G26" s="124">
        <v>0</v>
      </c>
    </row>
    <row r="27" spans="1:7">
      <c r="A27" s="166">
        <v>12080</v>
      </c>
      <c r="B27" s="366"/>
      <c r="C27" s="117" t="s">
        <v>213</v>
      </c>
      <c r="D27" s="124">
        <v>573756</v>
      </c>
      <c r="E27" s="124">
        <v>1697185</v>
      </c>
      <c r="F27" s="124">
        <v>2077</v>
      </c>
      <c r="G27" s="124">
        <v>2273018</v>
      </c>
    </row>
    <row r="28" spans="1:7">
      <c r="A28" s="166">
        <v>12090</v>
      </c>
      <c r="B28" s="366"/>
      <c r="C28" s="117" t="s">
        <v>53</v>
      </c>
      <c r="D28" s="124">
        <v>0</v>
      </c>
      <c r="E28" s="124">
        <v>3787832</v>
      </c>
      <c r="F28" s="124">
        <v>0</v>
      </c>
      <c r="G28" s="124">
        <v>3787832</v>
      </c>
    </row>
    <row r="29" spans="1:7">
      <c r="A29" s="166">
        <v>12100</v>
      </c>
      <c r="B29" s="366"/>
      <c r="C29" s="117" t="s">
        <v>54</v>
      </c>
      <c r="D29" s="124">
        <v>0</v>
      </c>
      <c r="E29" s="124">
        <v>156539</v>
      </c>
      <c r="F29" s="124">
        <v>67065</v>
      </c>
      <c r="G29" s="124">
        <v>223604</v>
      </c>
    </row>
    <row r="30" spans="1:7">
      <c r="A30" s="178">
        <v>12000</v>
      </c>
      <c r="B30" s="366"/>
      <c r="C30" s="197" t="s">
        <v>55</v>
      </c>
      <c r="D30" s="196">
        <v>4675598</v>
      </c>
      <c r="E30" s="196">
        <v>14512668</v>
      </c>
      <c r="F30" s="196">
        <v>613101</v>
      </c>
      <c r="G30" s="196">
        <v>19801367</v>
      </c>
    </row>
    <row r="31" spans="1:7">
      <c r="A31" s="178">
        <v>10000</v>
      </c>
      <c r="B31" s="135"/>
      <c r="C31" s="197" t="s">
        <v>56</v>
      </c>
      <c r="D31" s="196">
        <v>29865195</v>
      </c>
      <c r="E31" s="196">
        <v>21074650</v>
      </c>
      <c r="F31" s="196">
        <v>1292036</v>
      </c>
      <c r="G31" s="196">
        <v>52231881</v>
      </c>
    </row>
    <row r="32" spans="1:7">
      <c r="A32" s="40"/>
      <c r="B32" s="40"/>
      <c r="C32" s="394" t="s">
        <v>331</v>
      </c>
      <c r="D32" s="395"/>
      <c r="E32" s="395"/>
      <c r="F32" s="395"/>
      <c r="G32" s="396"/>
    </row>
    <row r="33" spans="1:7">
      <c r="A33" s="40"/>
      <c r="B33" s="40"/>
      <c r="C33" s="391"/>
      <c r="D33" s="392"/>
      <c r="E33" s="392"/>
      <c r="F33" s="392"/>
      <c r="G33" s="393"/>
    </row>
    <row r="34" spans="1:7">
      <c r="A34" s="40"/>
      <c r="B34" s="40"/>
      <c r="C34" s="375"/>
      <c r="D34" s="375"/>
      <c r="E34" s="375"/>
      <c r="F34" s="375"/>
      <c r="G34" s="375"/>
    </row>
    <row r="35" spans="1:7">
      <c r="A35" s="40"/>
      <c r="B35" s="40"/>
      <c r="C35" s="375"/>
      <c r="D35" s="375"/>
      <c r="E35" s="375"/>
      <c r="F35" s="375"/>
      <c r="G35" s="375"/>
    </row>
    <row r="36" spans="1:7">
      <c r="A36" s="40"/>
      <c r="B36" s="40"/>
      <c r="C36" s="43"/>
      <c r="D36" s="43"/>
      <c r="E36" s="43"/>
      <c r="F36" s="43"/>
      <c r="G36" s="43"/>
    </row>
    <row r="37" spans="1:7">
      <c r="B37" s="46"/>
      <c r="C37" s="387"/>
      <c r="D37" s="387"/>
      <c r="E37" s="387"/>
      <c r="F37" s="387"/>
      <c r="G37" s="387"/>
    </row>
    <row r="38" spans="1:7">
      <c r="B38" s="38"/>
      <c r="C38" s="315" t="s">
        <v>274</v>
      </c>
      <c r="D38" s="316"/>
      <c r="E38" s="316"/>
      <c r="F38" s="316"/>
      <c r="G38" s="317"/>
    </row>
    <row r="39" spans="1:7">
      <c r="C39" s="388" t="s">
        <v>322</v>
      </c>
      <c r="D39" s="389"/>
      <c r="E39" s="389"/>
      <c r="F39" s="389"/>
      <c r="G39" s="390"/>
    </row>
    <row r="40" spans="1:7">
      <c r="C40" s="388" t="s">
        <v>338</v>
      </c>
      <c r="D40" s="389"/>
      <c r="E40" s="389"/>
      <c r="F40" s="389"/>
      <c r="G40" s="390"/>
    </row>
    <row r="41" spans="1:7">
      <c r="A41" s="40"/>
      <c r="B41" s="40"/>
      <c r="C41" s="397" t="s">
        <v>231</v>
      </c>
      <c r="D41" s="397"/>
      <c r="E41" s="397"/>
      <c r="F41" s="397"/>
      <c r="G41" s="397"/>
    </row>
    <row r="42" spans="1:7" ht="15.75" customHeight="1">
      <c r="A42" s="369" t="s">
        <v>16</v>
      </c>
      <c r="B42" s="136"/>
      <c r="C42" s="365" t="s">
        <v>214</v>
      </c>
      <c r="D42" s="365" t="s">
        <v>345</v>
      </c>
      <c r="E42" s="365" t="s">
        <v>42</v>
      </c>
      <c r="F42" s="365" t="s">
        <v>9</v>
      </c>
      <c r="G42" s="365" t="s">
        <v>12</v>
      </c>
    </row>
    <row r="43" spans="1:7">
      <c r="A43" s="370"/>
      <c r="B43" s="136"/>
      <c r="C43" s="365"/>
      <c r="D43" s="365"/>
      <c r="E43" s="365"/>
      <c r="F43" s="365"/>
      <c r="G43" s="365"/>
    </row>
    <row r="44" spans="1:7">
      <c r="A44" s="166">
        <v>21010</v>
      </c>
      <c r="B44" s="366" t="s">
        <v>149</v>
      </c>
      <c r="C44" s="119" t="s">
        <v>151</v>
      </c>
      <c r="D44" s="122">
        <v>0</v>
      </c>
      <c r="E44" s="122">
        <v>0</v>
      </c>
      <c r="F44" s="122">
        <v>0</v>
      </c>
      <c r="G44" s="124">
        <v>0</v>
      </c>
    </row>
    <row r="45" spans="1:7">
      <c r="A45" s="166">
        <v>21020</v>
      </c>
      <c r="B45" s="366"/>
      <c r="C45" s="119" t="s">
        <v>152</v>
      </c>
      <c r="D45" s="122">
        <v>6307449</v>
      </c>
      <c r="E45" s="122">
        <v>4303614</v>
      </c>
      <c r="F45" s="122">
        <v>352082</v>
      </c>
      <c r="G45" s="124">
        <v>10963145</v>
      </c>
    </row>
    <row r="46" spans="1:7">
      <c r="A46" s="166">
        <v>21030</v>
      </c>
      <c r="B46" s="366"/>
      <c r="C46" s="119" t="s">
        <v>153</v>
      </c>
      <c r="D46" s="122">
        <v>8505695</v>
      </c>
      <c r="E46" s="122">
        <v>0</v>
      </c>
      <c r="F46" s="122">
        <v>0</v>
      </c>
      <c r="G46" s="124">
        <v>8505695</v>
      </c>
    </row>
    <row r="47" spans="1:7">
      <c r="A47" s="166">
        <v>21040</v>
      </c>
      <c r="B47" s="366"/>
      <c r="C47" s="119" t="s">
        <v>154</v>
      </c>
      <c r="D47" s="122">
        <v>3156426</v>
      </c>
      <c r="E47" s="122">
        <v>4018943</v>
      </c>
      <c r="F47" s="122">
        <v>174258</v>
      </c>
      <c r="G47" s="124">
        <v>7349627</v>
      </c>
    </row>
    <row r="48" spans="1:7">
      <c r="A48" s="166">
        <v>21050</v>
      </c>
      <c r="B48" s="366"/>
      <c r="C48" s="119" t="s">
        <v>155</v>
      </c>
      <c r="D48" s="122">
        <v>162600</v>
      </c>
      <c r="E48" s="122">
        <v>944243</v>
      </c>
      <c r="F48" s="122">
        <v>67575</v>
      </c>
      <c r="G48" s="124">
        <v>1174418</v>
      </c>
    </row>
    <row r="49" spans="1:7">
      <c r="A49" s="166">
        <v>21060</v>
      </c>
      <c r="B49" s="366"/>
      <c r="C49" s="119" t="s">
        <v>156</v>
      </c>
      <c r="D49" s="122">
        <v>236356</v>
      </c>
      <c r="E49" s="122">
        <v>353625</v>
      </c>
      <c r="F49" s="122">
        <v>0</v>
      </c>
      <c r="G49" s="124">
        <v>589981</v>
      </c>
    </row>
    <row r="50" spans="1:7">
      <c r="A50" s="166">
        <v>21070</v>
      </c>
      <c r="B50" s="366"/>
      <c r="C50" s="119" t="s">
        <v>157</v>
      </c>
      <c r="D50" s="122">
        <v>0</v>
      </c>
      <c r="E50" s="122">
        <v>33795</v>
      </c>
      <c r="F50" s="122">
        <v>46139</v>
      </c>
      <c r="G50" s="124">
        <v>79934</v>
      </c>
    </row>
    <row r="51" spans="1:7" ht="51" customHeight="1">
      <c r="A51" s="178">
        <v>21071</v>
      </c>
      <c r="B51" s="366"/>
      <c r="C51" s="198" t="s">
        <v>57</v>
      </c>
      <c r="D51" s="199">
        <v>18368526</v>
      </c>
      <c r="E51" s="199">
        <v>9654220</v>
      </c>
      <c r="F51" s="199">
        <v>640054</v>
      </c>
      <c r="G51" s="199">
        <v>28662800</v>
      </c>
    </row>
    <row r="52" spans="1:7" ht="38.25">
      <c r="A52" s="166">
        <v>21072</v>
      </c>
      <c r="B52" s="366"/>
      <c r="C52" s="119" t="s">
        <v>58</v>
      </c>
      <c r="D52" s="122">
        <v>0</v>
      </c>
      <c r="E52" s="122">
        <v>0</v>
      </c>
      <c r="F52" s="122">
        <v>0</v>
      </c>
      <c r="G52" s="124">
        <v>0</v>
      </c>
    </row>
    <row r="53" spans="1:7">
      <c r="A53" s="178">
        <v>21000</v>
      </c>
      <c r="B53" s="366"/>
      <c r="C53" s="198" t="s">
        <v>59</v>
      </c>
      <c r="D53" s="199">
        <v>18368526</v>
      </c>
      <c r="E53" s="199">
        <v>9654220</v>
      </c>
      <c r="F53" s="199">
        <v>640054</v>
      </c>
      <c r="G53" s="199">
        <v>28662800</v>
      </c>
    </row>
    <row r="54" spans="1:7">
      <c r="A54" s="166">
        <v>22010</v>
      </c>
      <c r="B54" s="366" t="s">
        <v>150</v>
      </c>
      <c r="C54" s="119" t="s">
        <v>151</v>
      </c>
      <c r="D54" s="122">
        <v>0</v>
      </c>
      <c r="E54" s="122">
        <v>0</v>
      </c>
      <c r="F54" s="122">
        <v>0</v>
      </c>
      <c r="G54" s="124">
        <v>0</v>
      </c>
    </row>
    <row r="55" spans="1:7">
      <c r="A55" s="166">
        <v>22020</v>
      </c>
      <c r="B55" s="366"/>
      <c r="C55" s="119" t="s">
        <v>158</v>
      </c>
      <c r="D55" s="122">
        <v>65219</v>
      </c>
      <c r="E55" s="122">
        <v>0</v>
      </c>
      <c r="F55" s="122">
        <v>0</v>
      </c>
      <c r="G55" s="124">
        <v>65219</v>
      </c>
    </row>
    <row r="56" spans="1:7">
      <c r="A56" s="166">
        <v>22030</v>
      </c>
      <c r="B56" s="366"/>
      <c r="C56" s="119" t="s">
        <v>153</v>
      </c>
      <c r="D56" s="122">
        <v>0</v>
      </c>
      <c r="E56" s="122">
        <v>0</v>
      </c>
      <c r="F56" s="122">
        <v>0</v>
      </c>
      <c r="G56" s="124">
        <v>0</v>
      </c>
    </row>
    <row r="57" spans="1:7">
      <c r="A57" s="166">
        <v>22040</v>
      </c>
      <c r="B57" s="366"/>
      <c r="C57" s="119" t="s">
        <v>154</v>
      </c>
      <c r="D57" s="122">
        <v>0</v>
      </c>
      <c r="E57" s="122">
        <v>872926</v>
      </c>
      <c r="F57" s="122">
        <v>0</v>
      </c>
      <c r="G57" s="124">
        <v>872926</v>
      </c>
    </row>
    <row r="58" spans="1:7">
      <c r="A58" s="166">
        <v>22050</v>
      </c>
      <c r="B58" s="366"/>
      <c r="C58" s="119" t="s">
        <v>60</v>
      </c>
      <c r="D58" s="122">
        <v>1698877</v>
      </c>
      <c r="E58" s="122">
        <v>0</v>
      </c>
      <c r="F58" s="122">
        <v>9307</v>
      </c>
      <c r="G58" s="124">
        <v>1708184</v>
      </c>
    </row>
    <row r="59" spans="1:7">
      <c r="A59" s="166">
        <v>22060</v>
      </c>
      <c r="B59" s="366"/>
      <c r="C59" s="119" t="s">
        <v>156</v>
      </c>
      <c r="D59" s="122">
        <v>853682</v>
      </c>
      <c r="E59" s="122">
        <v>822093</v>
      </c>
      <c r="F59" s="122">
        <v>130111</v>
      </c>
      <c r="G59" s="124">
        <v>1805886</v>
      </c>
    </row>
    <row r="60" spans="1:7">
      <c r="A60" s="166">
        <v>22070</v>
      </c>
      <c r="B60" s="366"/>
      <c r="C60" s="119" t="s">
        <v>157</v>
      </c>
      <c r="D60" s="122">
        <v>0</v>
      </c>
      <c r="E60" s="122">
        <v>0</v>
      </c>
      <c r="F60" s="122">
        <v>0</v>
      </c>
      <c r="G60" s="124">
        <v>0</v>
      </c>
    </row>
    <row r="61" spans="1:7">
      <c r="A61" s="178">
        <v>22000</v>
      </c>
      <c r="B61" s="366"/>
      <c r="C61" s="198" t="s">
        <v>61</v>
      </c>
      <c r="D61" s="199">
        <v>2617778</v>
      </c>
      <c r="E61" s="199">
        <v>1695019</v>
      </c>
      <c r="F61" s="199">
        <v>139418</v>
      </c>
      <c r="G61" s="199">
        <v>4452215</v>
      </c>
    </row>
    <row r="62" spans="1:7">
      <c r="A62" s="178">
        <v>20000</v>
      </c>
      <c r="B62" s="137"/>
      <c r="C62" s="197" t="s">
        <v>19</v>
      </c>
      <c r="D62" s="199">
        <v>20986304</v>
      </c>
      <c r="E62" s="199">
        <v>11349239</v>
      </c>
      <c r="F62" s="199">
        <v>779472</v>
      </c>
      <c r="G62" s="199">
        <v>33115015</v>
      </c>
    </row>
    <row r="63" spans="1:7">
      <c r="A63" s="166">
        <v>23010</v>
      </c>
      <c r="B63" s="366" t="s">
        <v>2</v>
      </c>
      <c r="C63" s="117" t="s">
        <v>166</v>
      </c>
      <c r="D63" s="122">
        <v>3198617</v>
      </c>
      <c r="E63" s="122">
        <v>208153</v>
      </c>
      <c r="F63" s="122">
        <v>50000</v>
      </c>
      <c r="G63" s="124">
        <v>3456770</v>
      </c>
    </row>
    <row r="64" spans="1:7">
      <c r="A64" s="166">
        <v>23020</v>
      </c>
      <c r="B64" s="366"/>
      <c r="C64" s="117" t="s">
        <v>62</v>
      </c>
      <c r="D64" s="122">
        <v>4467172</v>
      </c>
      <c r="E64" s="122">
        <v>3737062</v>
      </c>
      <c r="F64" s="122">
        <v>284863</v>
      </c>
      <c r="G64" s="124">
        <v>8489097</v>
      </c>
    </row>
    <row r="65" spans="1:7">
      <c r="A65" s="166">
        <v>23030</v>
      </c>
      <c r="B65" s="366"/>
      <c r="C65" s="117" t="s">
        <v>63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6">
        <v>23040</v>
      </c>
      <c r="B66" s="366"/>
      <c r="C66" s="117" t="s">
        <v>64</v>
      </c>
      <c r="D66" s="122">
        <v>0</v>
      </c>
      <c r="E66" s="122">
        <v>0</v>
      </c>
      <c r="F66" s="122">
        <v>0</v>
      </c>
      <c r="G66" s="124">
        <v>0</v>
      </c>
    </row>
    <row r="67" spans="1:7">
      <c r="A67" s="166">
        <v>23050</v>
      </c>
      <c r="B67" s="366"/>
      <c r="C67" s="117" t="s">
        <v>65</v>
      </c>
      <c r="D67" s="122">
        <v>0</v>
      </c>
      <c r="E67" s="122">
        <v>0</v>
      </c>
      <c r="F67" s="122">
        <v>0</v>
      </c>
      <c r="G67" s="124">
        <v>0</v>
      </c>
    </row>
    <row r="68" spans="1:7">
      <c r="A68" s="166">
        <v>23060</v>
      </c>
      <c r="B68" s="366"/>
      <c r="C68" s="117" t="s">
        <v>18</v>
      </c>
      <c r="D68" s="122">
        <v>1074524</v>
      </c>
      <c r="E68" s="122">
        <v>5536878</v>
      </c>
      <c r="F68" s="122">
        <v>146424</v>
      </c>
      <c r="G68" s="124">
        <v>6757826</v>
      </c>
    </row>
    <row r="69" spans="1:7">
      <c r="A69" s="166">
        <v>23070</v>
      </c>
      <c r="B69" s="366"/>
      <c r="C69" s="117" t="s">
        <v>167</v>
      </c>
      <c r="D69" s="122">
        <v>138578</v>
      </c>
      <c r="E69" s="122">
        <v>243318</v>
      </c>
      <c r="F69" s="122">
        <v>31277</v>
      </c>
      <c r="G69" s="124">
        <v>413173</v>
      </c>
    </row>
    <row r="70" spans="1:7">
      <c r="A70" s="166">
        <v>23071</v>
      </c>
      <c r="B70" s="366"/>
      <c r="C70" s="117" t="s">
        <v>168</v>
      </c>
      <c r="D70" s="122">
        <v>0</v>
      </c>
      <c r="E70" s="122">
        <v>0</v>
      </c>
      <c r="F70" s="122">
        <v>0</v>
      </c>
      <c r="G70" s="124">
        <v>0</v>
      </c>
    </row>
    <row r="71" spans="1:7" ht="25.5">
      <c r="A71" s="178">
        <v>23072</v>
      </c>
      <c r="B71" s="366"/>
      <c r="C71" s="197" t="s">
        <v>66</v>
      </c>
      <c r="D71" s="199">
        <v>8878891</v>
      </c>
      <c r="E71" s="199">
        <v>9725411</v>
      </c>
      <c r="F71" s="199">
        <v>512564</v>
      </c>
      <c r="G71" s="199">
        <v>19116866</v>
      </c>
    </row>
    <row r="72" spans="1:7">
      <c r="A72" s="166">
        <v>23073</v>
      </c>
      <c r="B72" s="366"/>
      <c r="C72" s="117" t="s">
        <v>67</v>
      </c>
      <c r="D72" s="122">
        <v>0</v>
      </c>
      <c r="E72" s="122">
        <v>0</v>
      </c>
      <c r="F72" s="122">
        <v>0</v>
      </c>
      <c r="G72" s="125">
        <v>0</v>
      </c>
    </row>
    <row r="73" spans="1:7">
      <c r="A73" s="178">
        <v>23000</v>
      </c>
      <c r="B73" s="366"/>
      <c r="C73" s="197" t="s">
        <v>68</v>
      </c>
      <c r="D73" s="199">
        <v>8878891</v>
      </c>
      <c r="E73" s="199">
        <v>9725411</v>
      </c>
      <c r="F73" s="199">
        <v>512564</v>
      </c>
      <c r="G73" s="199">
        <v>19116866</v>
      </c>
    </row>
    <row r="74" spans="1:7">
      <c r="A74" s="178">
        <v>24000</v>
      </c>
      <c r="B74" s="135"/>
      <c r="C74" s="197" t="s">
        <v>69</v>
      </c>
      <c r="D74" s="199">
        <v>29865195</v>
      </c>
      <c r="E74" s="199">
        <v>21074650</v>
      </c>
      <c r="F74" s="199">
        <v>1292036</v>
      </c>
      <c r="G74" s="199">
        <v>52231881</v>
      </c>
    </row>
    <row r="75" spans="1:7">
      <c r="A75" s="44"/>
      <c r="B75" s="44"/>
      <c r="C75" s="394" t="s">
        <v>331</v>
      </c>
      <c r="D75" s="395"/>
      <c r="E75" s="395"/>
      <c r="F75" s="395"/>
      <c r="G75" s="396"/>
    </row>
    <row r="76" spans="1:7">
      <c r="A76" s="40"/>
      <c r="B76" s="40"/>
      <c r="C76" s="391"/>
      <c r="D76" s="392"/>
      <c r="E76" s="392"/>
      <c r="F76" s="392"/>
      <c r="G76" s="393"/>
    </row>
    <row r="77" spans="1:7">
      <c r="C77" s="375"/>
      <c r="D77" s="375"/>
      <c r="E77" s="375"/>
      <c r="F77" s="375"/>
      <c r="G77" s="375"/>
    </row>
    <row r="78" spans="1:7">
      <c r="C78" s="375"/>
      <c r="D78" s="375"/>
      <c r="E78" s="375"/>
      <c r="F78" s="375"/>
      <c r="G78" s="375"/>
    </row>
  </sheetData>
  <mergeCells count="35">
    <mergeCell ref="B8:B19"/>
    <mergeCell ref="B20:B30"/>
    <mergeCell ref="B44:B53"/>
    <mergeCell ref="B54:B61"/>
    <mergeCell ref="B63:B73"/>
    <mergeCell ref="C77:G77"/>
    <mergeCell ref="C41:G41"/>
    <mergeCell ref="C1:G1"/>
    <mergeCell ref="C2:G2"/>
    <mergeCell ref="C4:G4"/>
    <mergeCell ref="C32:G32"/>
    <mergeCell ref="G6:G7"/>
    <mergeCell ref="E6:E7"/>
    <mergeCell ref="C5:G5"/>
    <mergeCell ref="C3:G3"/>
    <mergeCell ref="A6:A7"/>
    <mergeCell ref="C6:C7"/>
    <mergeCell ref="F6:F7"/>
    <mergeCell ref="D6:D7"/>
    <mergeCell ref="A42:A43"/>
    <mergeCell ref="C42:C43"/>
    <mergeCell ref="C33:G33"/>
    <mergeCell ref="C34:G34"/>
    <mergeCell ref="C35:G35"/>
    <mergeCell ref="E42:E43"/>
    <mergeCell ref="C78:G78"/>
    <mergeCell ref="C37:G37"/>
    <mergeCell ref="C38:G38"/>
    <mergeCell ref="C39:G39"/>
    <mergeCell ref="C76:G76"/>
    <mergeCell ref="C75:G75"/>
    <mergeCell ref="F42:F43"/>
    <mergeCell ref="G42:G43"/>
    <mergeCell ref="D42:D43"/>
    <mergeCell ref="C40:G40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35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0.83203125" style="29" customWidth="1"/>
    <col min="3" max="3" width="17.5" style="29" customWidth="1"/>
    <col min="4" max="4" width="17.5" style="29" bestFit="1" customWidth="1"/>
    <col min="5" max="6" width="15.83203125" style="29" customWidth="1"/>
    <col min="7" max="8" width="17.5" style="29" bestFit="1" customWidth="1"/>
    <col min="9" max="9" width="18.6640625" style="29" bestFit="1" customWidth="1"/>
    <col min="10" max="16384" width="9" style="30"/>
  </cols>
  <sheetData>
    <row r="1" spans="1:10">
      <c r="B1" s="387"/>
      <c r="C1" s="387"/>
      <c r="D1" s="387"/>
      <c r="E1" s="387"/>
      <c r="F1" s="387"/>
      <c r="G1" s="387"/>
      <c r="H1" s="387"/>
      <c r="I1" s="387"/>
    </row>
    <row r="2" spans="1:10">
      <c r="B2" s="315" t="s">
        <v>276</v>
      </c>
      <c r="C2" s="316"/>
      <c r="D2" s="316"/>
      <c r="E2" s="316"/>
      <c r="F2" s="316"/>
      <c r="G2" s="316"/>
      <c r="H2" s="316"/>
      <c r="I2" s="317"/>
    </row>
    <row r="3" spans="1:10">
      <c r="B3" s="383" t="s">
        <v>339</v>
      </c>
      <c r="C3" s="384"/>
      <c r="D3" s="384"/>
      <c r="E3" s="384"/>
      <c r="F3" s="384"/>
      <c r="G3" s="384"/>
      <c r="H3" s="384"/>
      <c r="I3" s="385"/>
    </row>
    <row r="4" spans="1:10">
      <c r="A4" s="34"/>
      <c r="B4" s="386" t="s">
        <v>231</v>
      </c>
      <c r="C4" s="368"/>
      <c r="D4" s="368"/>
      <c r="E4" s="368"/>
      <c r="F4" s="368"/>
      <c r="G4" s="368"/>
      <c r="H4" s="368"/>
      <c r="I4" s="368"/>
    </row>
    <row r="5" spans="1:10" ht="15.75" customHeight="1">
      <c r="A5" s="398" t="s">
        <v>16</v>
      </c>
      <c r="B5" s="365" t="s">
        <v>17</v>
      </c>
      <c r="C5" s="365" t="s">
        <v>5</v>
      </c>
      <c r="D5" s="365" t="s">
        <v>45</v>
      </c>
      <c r="E5" s="365" t="s">
        <v>6</v>
      </c>
      <c r="F5" s="365" t="s">
        <v>311</v>
      </c>
      <c r="G5" s="365" t="s">
        <v>23</v>
      </c>
      <c r="H5" s="365" t="s">
        <v>41</v>
      </c>
      <c r="I5" s="365" t="s">
        <v>12</v>
      </c>
    </row>
    <row r="6" spans="1:10" ht="27" customHeight="1">
      <c r="A6" s="398"/>
      <c r="B6" s="365"/>
      <c r="C6" s="365"/>
      <c r="D6" s="365"/>
      <c r="E6" s="365"/>
      <c r="F6" s="365"/>
      <c r="G6" s="365"/>
      <c r="H6" s="365"/>
      <c r="I6" s="365"/>
    </row>
    <row r="7" spans="1:10">
      <c r="A7" s="128">
        <v>30010</v>
      </c>
      <c r="B7" s="117" t="s">
        <v>70</v>
      </c>
      <c r="C7" s="118">
        <v>173916090</v>
      </c>
      <c r="D7" s="118">
        <v>169700960</v>
      </c>
      <c r="E7" s="118">
        <v>47375059</v>
      </c>
      <c r="F7" s="118">
        <v>69088372</v>
      </c>
      <c r="G7" s="118">
        <v>165735396</v>
      </c>
      <c r="H7" s="118">
        <v>148730671</v>
      </c>
      <c r="I7" s="129">
        <v>774546548</v>
      </c>
    </row>
    <row r="8" spans="1:10">
      <c r="A8" s="171">
        <v>30020</v>
      </c>
      <c r="B8" s="117" t="s">
        <v>163</v>
      </c>
      <c r="C8" s="118">
        <v>143528540</v>
      </c>
      <c r="D8" s="118">
        <v>160557060</v>
      </c>
      <c r="E8" s="118">
        <v>41072779</v>
      </c>
      <c r="F8" s="118">
        <v>62071858</v>
      </c>
      <c r="G8" s="118">
        <v>156482406</v>
      </c>
      <c r="H8" s="118">
        <v>151716543</v>
      </c>
      <c r="I8" s="129">
        <v>715429186</v>
      </c>
    </row>
    <row r="9" spans="1:10">
      <c r="A9" s="180">
        <v>30030</v>
      </c>
      <c r="B9" s="197" t="s">
        <v>72</v>
      </c>
      <c r="C9" s="200">
        <v>30387550</v>
      </c>
      <c r="D9" s="200">
        <v>9143900</v>
      </c>
      <c r="E9" s="200">
        <v>6302280</v>
      </c>
      <c r="F9" s="200">
        <v>7016514</v>
      </c>
      <c r="G9" s="200">
        <v>9252990</v>
      </c>
      <c r="H9" s="200">
        <v>-2985872</v>
      </c>
      <c r="I9" s="200">
        <v>59117362</v>
      </c>
    </row>
    <row r="10" spans="1:10" s="151" customFormat="1" ht="25.5">
      <c r="A10" s="127">
        <v>30040</v>
      </c>
      <c r="B10" s="117" t="s">
        <v>73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50">
        <v>0</v>
      </c>
    </row>
    <row r="11" spans="1:10" s="151" customFormat="1" ht="25.5">
      <c r="A11" s="128">
        <v>30050</v>
      </c>
      <c r="B11" s="117" t="s">
        <v>74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52">
        <v>0</v>
      </c>
    </row>
    <row r="12" spans="1:10" s="151" customFormat="1">
      <c r="A12" s="128">
        <v>30060</v>
      </c>
      <c r="B12" s="117" t="s">
        <v>75</v>
      </c>
      <c r="C12" s="118">
        <v>753579</v>
      </c>
      <c r="D12" s="118">
        <v>80029</v>
      </c>
      <c r="E12" s="118">
        <v>367494</v>
      </c>
      <c r="F12" s="118">
        <v>811482</v>
      </c>
      <c r="G12" s="118">
        <v>1557610</v>
      </c>
      <c r="H12" s="118">
        <v>1834157</v>
      </c>
      <c r="I12" s="152">
        <v>5404351</v>
      </c>
      <c r="J12" s="203"/>
    </row>
    <row r="13" spans="1:10" s="151" customFormat="1">
      <c r="A13" s="128">
        <v>30070</v>
      </c>
      <c r="B13" s="117" t="s">
        <v>255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52">
        <v>0</v>
      </c>
    </row>
    <row r="14" spans="1:10" s="151" customFormat="1">
      <c r="A14" s="128">
        <v>30080</v>
      </c>
      <c r="B14" s="117" t="s">
        <v>256</v>
      </c>
      <c r="C14" s="118">
        <v>17814022</v>
      </c>
      <c r="D14" s="118">
        <v>17242930</v>
      </c>
      <c r="E14" s="118">
        <v>3397539</v>
      </c>
      <c r="F14" s="118">
        <v>7307527</v>
      </c>
      <c r="G14" s="118">
        <v>14441293</v>
      </c>
      <c r="H14" s="118">
        <v>13806833</v>
      </c>
      <c r="I14" s="152">
        <v>74010144</v>
      </c>
    </row>
    <row r="15" spans="1:10" s="151" customFormat="1">
      <c r="A15" s="128">
        <v>30090</v>
      </c>
      <c r="B15" s="117" t="s">
        <v>257</v>
      </c>
      <c r="C15" s="118">
        <v>1289986</v>
      </c>
      <c r="D15" s="118">
        <v>1037016</v>
      </c>
      <c r="E15" s="118">
        <v>14370</v>
      </c>
      <c r="F15" s="118">
        <v>49768</v>
      </c>
      <c r="G15" s="118">
        <v>60612</v>
      </c>
      <c r="H15" s="118">
        <v>67063</v>
      </c>
      <c r="I15" s="152">
        <v>2518815</v>
      </c>
    </row>
    <row r="16" spans="1:10" s="151" customFormat="1">
      <c r="A16" s="128">
        <v>30100</v>
      </c>
      <c r="B16" s="117" t="s">
        <v>76</v>
      </c>
      <c r="C16" s="118">
        <v>-2003</v>
      </c>
      <c r="D16" s="118">
        <v>132</v>
      </c>
      <c r="E16" s="118">
        <v>8011</v>
      </c>
      <c r="F16" s="118">
        <v>0</v>
      </c>
      <c r="G16" s="118">
        <v>26551</v>
      </c>
      <c r="H16" s="118">
        <v>0</v>
      </c>
      <c r="I16" s="152">
        <v>32691</v>
      </c>
    </row>
    <row r="17" spans="1:10" s="151" customFormat="1">
      <c r="A17" s="128">
        <v>30110</v>
      </c>
      <c r="B17" s="117" t="s">
        <v>77</v>
      </c>
      <c r="C17" s="118">
        <v>79263</v>
      </c>
      <c r="D17" s="118">
        <v>29896</v>
      </c>
      <c r="E17" s="118">
        <v>352348</v>
      </c>
      <c r="F17" s="118">
        <v>225803</v>
      </c>
      <c r="G17" s="118">
        <v>1374631</v>
      </c>
      <c r="H17" s="118">
        <v>482647</v>
      </c>
      <c r="I17" s="152">
        <v>2544588</v>
      </c>
      <c r="J17" s="203"/>
    </row>
    <row r="18" spans="1:10" s="151" customFormat="1">
      <c r="A18" s="128">
        <v>30120</v>
      </c>
      <c r="B18" s="117" t="s">
        <v>258</v>
      </c>
      <c r="C18" s="118">
        <v>82528</v>
      </c>
      <c r="D18" s="118">
        <v>347104</v>
      </c>
      <c r="E18" s="118">
        <v>114255</v>
      </c>
      <c r="F18" s="118">
        <v>126727</v>
      </c>
      <c r="G18" s="118">
        <v>333719</v>
      </c>
      <c r="H18" s="118">
        <v>255363</v>
      </c>
      <c r="I18" s="152">
        <v>1259696</v>
      </c>
    </row>
    <row r="19" spans="1:10" s="151" customFormat="1" ht="38.25">
      <c r="A19" s="128">
        <v>30130</v>
      </c>
      <c r="B19" s="117" t="s">
        <v>78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52">
        <v>0</v>
      </c>
    </row>
    <row r="20" spans="1:10" s="151" customFormat="1">
      <c r="A20" s="128">
        <v>30140</v>
      </c>
      <c r="B20" s="117" t="s">
        <v>79</v>
      </c>
      <c r="C20" s="118">
        <v>0</v>
      </c>
      <c r="D20" s="118">
        <v>0</v>
      </c>
      <c r="E20" s="118">
        <v>0</v>
      </c>
      <c r="F20" s="118">
        <v>0</v>
      </c>
      <c r="G20" s="118">
        <v>-9011</v>
      </c>
      <c r="H20" s="118">
        <v>0</v>
      </c>
      <c r="I20" s="152">
        <v>-9011</v>
      </c>
    </row>
    <row r="21" spans="1:10" s="151" customFormat="1">
      <c r="A21" s="128">
        <v>30150</v>
      </c>
      <c r="B21" s="117" t="s">
        <v>80</v>
      </c>
      <c r="C21" s="118">
        <v>150901</v>
      </c>
      <c r="D21" s="118">
        <v>428156</v>
      </c>
      <c r="E21" s="118">
        <v>-6128</v>
      </c>
      <c r="F21" s="118">
        <v>-69356</v>
      </c>
      <c r="G21" s="118">
        <v>-57566</v>
      </c>
      <c r="H21" s="118">
        <v>-110158</v>
      </c>
      <c r="I21" s="152">
        <v>335849</v>
      </c>
    </row>
    <row r="22" spans="1:10" s="151" customFormat="1" ht="51">
      <c r="A22" s="171">
        <v>30160</v>
      </c>
      <c r="B22" s="117" t="s">
        <v>81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52">
        <v>0</v>
      </c>
    </row>
    <row r="23" spans="1:10">
      <c r="A23" s="180">
        <v>30170</v>
      </c>
      <c r="B23" s="197" t="s">
        <v>82</v>
      </c>
      <c r="C23" s="200">
        <v>12182754</v>
      </c>
      <c r="D23" s="200">
        <v>-8944937</v>
      </c>
      <c r="E23" s="200">
        <v>3497841</v>
      </c>
      <c r="F23" s="200">
        <v>500421</v>
      </c>
      <c r="G23" s="200">
        <v>-2690419</v>
      </c>
      <c r="H23" s="200">
        <v>-14908485</v>
      </c>
      <c r="I23" s="200">
        <v>-10362825</v>
      </c>
    </row>
    <row r="24" spans="1:10">
      <c r="A24" s="126">
        <v>30180</v>
      </c>
      <c r="B24" s="117" t="s">
        <v>164</v>
      </c>
      <c r="C24" s="118">
        <v>3117299</v>
      </c>
      <c r="D24" s="118">
        <v>-2629161</v>
      </c>
      <c r="E24" s="118">
        <v>829901</v>
      </c>
      <c r="F24" s="118">
        <v>75166</v>
      </c>
      <c r="G24" s="118">
        <v>-482241</v>
      </c>
      <c r="H24" s="118">
        <v>-4148483</v>
      </c>
      <c r="I24" s="118">
        <v>-3237519</v>
      </c>
    </row>
    <row r="25" spans="1:10" ht="25.5">
      <c r="A25" s="180">
        <v>30190</v>
      </c>
      <c r="B25" s="197" t="s">
        <v>83</v>
      </c>
      <c r="C25" s="200">
        <v>9065455</v>
      </c>
      <c r="D25" s="200">
        <v>-6315776</v>
      </c>
      <c r="E25" s="200">
        <v>2667940</v>
      </c>
      <c r="F25" s="200">
        <v>425255</v>
      </c>
      <c r="G25" s="200">
        <v>-2208178</v>
      </c>
      <c r="H25" s="200">
        <v>-10760002</v>
      </c>
      <c r="I25" s="200">
        <v>-7125306</v>
      </c>
    </row>
    <row r="26" spans="1:10" ht="25.5">
      <c r="A26" s="126">
        <v>30200</v>
      </c>
      <c r="B26" s="117" t="s">
        <v>84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</row>
    <row r="27" spans="1:10">
      <c r="A27" s="180">
        <v>23070</v>
      </c>
      <c r="B27" s="197" t="s">
        <v>85</v>
      </c>
      <c r="C27" s="200">
        <v>9065455</v>
      </c>
      <c r="D27" s="200">
        <v>-6315776</v>
      </c>
      <c r="E27" s="200">
        <v>2667940</v>
      </c>
      <c r="F27" s="200">
        <v>425255</v>
      </c>
      <c r="G27" s="200">
        <v>-2208178</v>
      </c>
      <c r="H27" s="200">
        <v>-10760002</v>
      </c>
      <c r="I27" s="200">
        <v>-7125306</v>
      </c>
    </row>
    <row r="28" spans="1:10">
      <c r="A28" s="33"/>
      <c r="B28" s="400" t="s">
        <v>331</v>
      </c>
      <c r="C28" s="401"/>
      <c r="D28" s="401"/>
      <c r="E28" s="401"/>
      <c r="F28" s="401"/>
      <c r="G28" s="401"/>
      <c r="H28" s="401"/>
      <c r="I28" s="402"/>
    </row>
    <row r="29" spans="1:10">
      <c r="A29" s="33"/>
      <c r="B29" s="403"/>
      <c r="C29" s="404"/>
      <c r="D29" s="404"/>
      <c r="E29" s="404"/>
      <c r="F29" s="404"/>
      <c r="G29" s="404"/>
      <c r="H29" s="404"/>
      <c r="I29" s="405"/>
    </row>
    <row r="30" spans="1:10">
      <c r="A30" s="30"/>
      <c r="B30" s="399"/>
      <c r="C30" s="399"/>
      <c r="D30" s="399"/>
      <c r="E30" s="399"/>
      <c r="F30" s="399"/>
      <c r="G30" s="399"/>
      <c r="H30" s="399"/>
      <c r="I30" s="399"/>
    </row>
    <row r="35" spans="2:3">
      <c r="B35" s="35"/>
      <c r="C35" s="35"/>
    </row>
  </sheetData>
  <mergeCells count="16">
    <mergeCell ref="F5:F6"/>
    <mergeCell ref="I5:I6"/>
    <mergeCell ref="B4:I4"/>
    <mergeCell ref="B1:I1"/>
    <mergeCell ref="B2:I2"/>
    <mergeCell ref="B3:I3"/>
    <mergeCell ref="A5:A6"/>
    <mergeCell ref="B5:B6"/>
    <mergeCell ref="C5:C6"/>
    <mergeCell ref="B30:I30"/>
    <mergeCell ref="B28:I28"/>
    <mergeCell ref="B29:I29"/>
    <mergeCell ref="G5:G6"/>
    <mergeCell ref="H5:H6"/>
    <mergeCell ref="D5:D6"/>
    <mergeCell ref="E5:E6"/>
  </mergeCells>
  <phoneticPr fontId="0" type="noConversion"/>
  <conditionalFormatting sqref="C7:C9 D7:E22 D24:E24 D26:E26 G7:G22 G24 G26">
    <cfRule type="expression" dxfId="23" priority="33" stopIfTrue="1">
      <formula>D7="totalizador"</formula>
    </cfRule>
  </conditionalFormatting>
  <conditionalFormatting sqref="C10:C22">
    <cfRule type="expression" dxfId="22" priority="32" stopIfTrue="1">
      <formula>D10="totalizador"</formula>
    </cfRule>
  </conditionalFormatting>
  <conditionalFormatting sqref="C24">
    <cfRule type="expression" dxfId="21" priority="31" stopIfTrue="1">
      <formula>D24="totalizador"</formula>
    </cfRule>
  </conditionalFormatting>
  <conditionalFormatting sqref="C26">
    <cfRule type="expression" dxfId="20" priority="30" stopIfTrue="1">
      <formula>D26="totalizador"</formula>
    </cfRule>
  </conditionalFormatting>
  <conditionalFormatting sqref="C10:C22">
    <cfRule type="expression" dxfId="19" priority="29" stopIfTrue="1">
      <formula>D10="totalizador"</formula>
    </cfRule>
  </conditionalFormatting>
  <conditionalFormatting sqref="C24">
    <cfRule type="expression" dxfId="18" priority="28" stopIfTrue="1">
      <formula>D24="totalizador"</formula>
    </cfRule>
  </conditionalFormatting>
  <conditionalFormatting sqref="C26">
    <cfRule type="expression" dxfId="17" priority="27" stopIfTrue="1">
      <formula>D26="totalizador"</formula>
    </cfRule>
  </conditionalFormatting>
  <conditionalFormatting sqref="I9 I11 I18:I19 I24 I26">
    <cfRule type="expression" dxfId="16" priority="6" stopIfTrue="1">
      <formula>#REF!="totalizador"</formula>
    </cfRule>
  </conditionalFormatting>
  <conditionalFormatting sqref="F7:F22 F24 F26">
    <cfRule type="expression" dxfId="15" priority="175" stopIfTrue="1">
      <formula>#REF!="totalizador"</formula>
    </cfRule>
  </conditionalFormatting>
  <conditionalFormatting sqref="H7:H22 H24 H26">
    <cfRule type="expression" dxfId="14" priority="180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4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3.5" style="29" customWidth="1"/>
    <col min="3" max="5" width="15.83203125" style="29" customWidth="1"/>
    <col min="6" max="6" width="16.83203125" style="29" customWidth="1"/>
    <col min="7" max="16384" width="9" style="30"/>
  </cols>
  <sheetData>
    <row r="1" spans="1:7">
      <c r="B1" s="407"/>
      <c r="C1" s="407"/>
      <c r="D1" s="407"/>
      <c r="E1" s="407"/>
      <c r="F1" s="407"/>
    </row>
    <row r="2" spans="1:7">
      <c r="B2" s="315" t="s">
        <v>33</v>
      </c>
      <c r="C2" s="316"/>
      <c r="D2" s="316"/>
      <c r="E2" s="316"/>
      <c r="F2" s="317"/>
    </row>
    <row r="3" spans="1:7">
      <c r="B3" s="383" t="s">
        <v>321</v>
      </c>
      <c r="C3" s="384"/>
      <c r="D3" s="384"/>
      <c r="E3" s="384"/>
      <c r="F3" s="385"/>
    </row>
    <row r="4" spans="1:7">
      <c r="B4" s="383" t="s">
        <v>338</v>
      </c>
      <c r="C4" s="384"/>
      <c r="D4" s="384"/>
      <c r="E4" s="384"/>
      <c r="F4" s="385"/>
    </row>
    <row r="5" spans="1:7">
      <c r="A5" s="31"/>
      <c r="B5" s="397" t="s">
        <v>231</v>
      </c>
      <c r="C5" s="397"/>
      <c r="D5" s="397"/>
      <c r="E5" s="397"/>
      <c r="F5" s="397"/>
    </row>
    <row r="6" spans="1:7" ht="15.75" customHeight="1">
      <c r="A6" s="398" t="s">
        <v>16</v>
      </c>
      <c r="B6" s="365" t="s">
        <v>17</v>
      </c>
      <c r="C6" s="365" t="s">
        <v>345</v>
      </c>
      <c r="D6" s="365" t="s">
        <v>42</v>
      </c>
      <c r="E6" s="365" t="s">
        <v>9</v>
      </c>
      <c r="F6" s="365" t="s">
        <v>12</v>
      </c>
    </row>
    <row r="7" spans="1:7">
      <c r="A7" s="398"/>
      <c r="B7" s="365"/>
      <c r="C7" s="365"/>
      <c r="D7" s="365"/>
      <c r="E7" s="365"/>
      <c r="F7" s="365"/>
    </row>
    <row r="8" spans="1:7">
      <c r="A8" s="128">
        <v>30010</v>
      </c>
      <c r="B8" s="117" t="s">
        <v>70</v>
      </c>
      <c r="C8" s="118">
        <v>24582870</v>
      </c>
      <c r="D8" s="118">
        <v>7443354</v>
      </c>
      <c r="E8" s="118">
        <v>882619</v>
      </c>
      <c r="F8" s="129">
        <v>32908843</v>
      </c>
    </row>
    <row r="9" spans="1:7">
      <c r="A9" s="171">
        <v>30020</v>
      </c>
      <c r="B9" s="117" t="s">
        <v>163</v>
      </c>
      <c r="C9" s="118">
        <v>24297341</v>
      </c>
      <c r="D9" s="118">
        <v>6347459</v>
      </c>
      <c r="E9" s="118">
        <v>688686</v>
      </c>
      <c r="F9" s="129">
        <v>31333486</v>
      </c>
    </row>
    <row r="10" spans="1:7">
      <c r="A10" s="180">
        <v>30030</v>
      </c>
      <c r="B10" s="197" t="s">
        <v>72</v>
      </c>
      <c r="C10" s="200">
        <v>285529</v>
      </c>
      <c r="D10" s="200">
        <v>1095895</v>
      </c>
      <c r="E10" s="200">
        <v>193933</v>
      </c>
      <c r="F10" s="200">
        <v>1575357</v>
      </c>
    </row>
    <row r="11" spans="1:7" ht="25.5">
      <c r="A11" s="127">
        <v>30040</v>
      </c>
      <c r="B11" s="117" t="s">
        <v>73</v>
      </c>
      <c r="C11" s="118">
        <v>0</v>
      </c>
      <c r="D11" s="118">
        <v>0</v>
      </c>
      <c r="E11" s="118">
        <v>0</v>
      </c>
      <c r="F11" s="130">
        <v>0</v>
      </c>
    </row>
    <row r="12" spans="1:7" ht="25.5">
      <c r="A12" s="128">
        <v>30050</v>
      </c>
      <c r="B12" s="117" t="s">
        <v>74</v>
      </c>
      <c r="C12" s="118">
        <v>0</v>
      </c>
      <c r="D12" s="118">
        <v>0</v>
      </c>
      <c r="E12" s="118">
        <v>0</v>
      </c>
      <c r="F12" s="129">
        <v>0</v>
      </c>
    </row>
    <row r="13" spans="1:7">
      <c r="A13" s="128">
        <v>30060</v>
      </c>
      <c r="B13" s="117" t="s">
        <v>75</v>
      </c>
      <c r="C13" s="118">
        <v>2656136</v>
      </c>
      <c r="D13" s="118">
        <v>440666</v>
      </c>
      <c r="E13" s="118">
        <v>10343</v>
      </c>
      <c r="F13" s="129">
        <v>3107145</v>
      </c>
      <c r="G13" s="203"/>
    </row>
    <row r="14" spans="1:7">
      <c r="A14" s="128">
        <v>30070</v>
      </c>
      <c r="B14" s="117" t="s">
        <v>255</v>
      </c>
      <c r="C14" s="118">
        <v>0</v>
      </c>
      <c r="D14" s="118">
        <v>0</v>
      </c>
      <c r="E14" s="118">
        <v>0</v>
      </c>
      <c r="F14" s="129">
        <v>0</v>
      </c>
    </row>
    <row r="15" spans="1:7">
      <c r="A15" s="128">
        <v>30080</v>
      </c>
      <c r="B15" s="117" t="s">
        <v>256</v>
      </c>
      <c r="C15" s="118">
        <v>2280076</v>
      </c>
      <c r="D15" s="118">
        <v>1136515</v>
      </c>
      <c r="E15" s="118">
        <v>164337</v>
      </c>
      <c r="F15" s="129">
        <v>3580928</v>
      </c>
    </row>
    <row r="16" spans="1:7">
      <c r="A16" s="128">
        <v>30090</v>
      </c>
      <c r="B16" s="117" t="s">
        <v>257</v>
      </c>
      <c r="C16" s="118">
        <v>332445</v>
      </c>
      <c r="D16" s="118">
        <v>126433</v>
      </c>
      <c r="E16" s="118">
        <v>0</v>
      </c>
      <c r="F16" s="129">
        <v>458878</v>
      </c>
    </row>
    <row r="17" spans="1:7">
      <c r="A17" s="128">
        <v>30100</v>
      </c>
      <c r="B17" s="117" t="s">
        <v>76</v>
      </c>
      <c r="C17" s="118">
        <v>0</v>
      </c>
      <c r="D17" s="118">
        <v>0</v>
      </c>
      <c r="E17" s="118">
        <v>0</v>
      </c>
      <c r="F17" s="129">
        <v>0</v>
      </c>
    </row>
    <row r="18" spans="1:7">
      <c r="A18" s="128">
        <v>30110</v>
      </c>
      <c r="B18" s="117" t="s">
        <v>77</v>
      </c>
      <c r="C18" s="118">
        <v>32465</v>
      </c>
      <c r="D18" s="118">
        <v>16740</v>
      </c>
      <c r="E18" s="118">
        <v>1628</v>
      </c>
      <c r="F18" s="129">
        <v>50833</v>
      </c>
      <c r="G18" s="203"/>
    </row>
    <row r="19" spans="1:7">
      <c r="A19" s="128">
        <v>30120</v>
      </c>
      <c r="B19" s="117" t="s">
        <v>258</v>
      </c>
      <c r="C19" s="118">
        <v>0</v>
      </c>
      <c r="D19" s="118">
        <v>5031</v>
      </c>
      <c r="E19" s="118">
        <v>1703</v>
      </c>
      <c r="F19" s="129">
        <v>6734</v>
      </c>
    </row>
    <row r="20" spans="1:7" ht="38.25">
      <c r="A20" s="128">
        <v>30130</v>
      </c>
      <c r="B20" s="117" t="s">
        <v>78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30140</v>
      </c>
      <c r="B21" s="117" t="s">
        <v>79</v>
      </c>
      <c r="C21" s="118">
        <v>0</v>
      </c>
      <c r="D21" s="118">
        <v>0</v>
      </c>
      <c r="E21" s="118">
        <v>0</v>
      </c>
      <c r="F21" s="129">
        <v>0</v>
      </c>
    </row>
    <row r="22" spans="1:7">
      <c r="A22" s="128">
        <v>30150</v>
      </c>
      <c r="B22" s="117" t="s">
        <v>80</v>
      </c>
      <c r="C22" s="118">
        <v>0</v>
      </c>
      <c r="D22" s="118">
        <v>0</v>
      </c>
      <c r="E22" s="118">
        <v>0</v>
      </c>
      <c r="F22" s="129">
        <v>0</v>
      </c>
    </row>
    <row r="23" spans="1:7" ht="38.25">
      <c r="A23" s="171">
        <v>30160</v>
      </c>
      <c r="B23" s="117" t="s">
        <v>81</v>
      </c>
      <c r="C23" s="118">
        <v>0</v>
      </c>
      <c r="D23" s="118">
        <v>0</v>
      </c>
      <c r="E23" s="118">
        <v>0</v>
      </c>
      <c r="F23" s="129">
        <v>0</v>
      </c>
    </row>
    <row r="24" spans="1:7">
      <c r="A24" s="180">
        <v>30170</v>
      </c>
      <c r="B24" s="197" t="s">
        <v>82</v>
      </c>
      <c r="C24" s="200">
        <v>361609</v>
      </c>
      <c r="D24" s="200">
        <v>285322</v>
      </c>
      <c r="E24" s="200">
        <v>39864</v>
      </c>
      <c r="F24" s="200">
        <v>686795</v>
      </c>
    </row>
    <row r="25" spans="1:7">
      <c r="A25" s="126">
        <v>30180</v>
      </c>
      <c r="B25" s="117" t="s">
        <v>164</v>
      </c>
      <c r="C25" s="118">
        <v>223031</v>
      </c>
      <c r="D25" s="118">
        <v>42004</v>
      </c>
      <c r="E25" s="118">
        <v>8587</v>
      </c>
      <c r="F25" s="118">
        <v>273622</v>
      </c>
    </row>
    <row r="26" spans="1:7" ht="25.5">
      <c r="A26" s="180">
        <v>30190</v>
      </c>
      <c r="B26" s="197" t="s">
        <v>83</v>
      </c>
      <c r="C26" s="200">
        <v>138578</v>
      </c>
      <c r="D26" s="200">
        <v>243318</v>
      </c>
      <c r="E26" s="200">
        <v>31277</v>
      </c>
      <c r="F26" s="200">
        <v>413173</v>
      </c>
    </row>
    <row r="27" spans="1:7" ht="25.5">
      <c r="A27" s="126">
        <v>30200</v>
      </c>
      <c r="B27" s="117" t="s">
        <v>84</v>
      </c>
      <c r="C27" s="118">
        <v>0</v>
      </c>
      <c r="D27" s="118">
        <v>0</v>
      </c>
      <c r="E27" s="118">
        <v>0</v>
      </c>
      <c r="F27" s="118">
        <v>0</v>
      </c>
    </row>
    <row r="28" spans="1:7">
      <c r="A28" s="180">
        <v>23070</v>
      </c>
      <c r="B28" s="197" t="s">
        <v>85</v>
      </c>
      <c r="C28" s="200">
        <v>138578</v>
      </c>
      <c r="D28" s="200">
        <v>243318</v>
      </c>
      <c r="E28" s="200">
        <v>31277</v>
      </c>
      <c r="F28" s="200">
        <v>413173</v>
      </c>
    </row>
    <row r="29" spans="1:7">
      <c r="A29" s="33"/>
      <c r="B29" s="411" t="s">
        <v>331</v>
      </c>
      <c r="C29" s="412"/>
      <c r="D29" s="412"/>
      <c r="E29" s="412"/>
      <c r="F29" s="413"/>
    </row>
    <row r="30" spans="1:7" ht="11.25" customHeight="1">
      <c r="A30" s="33"/>
      <c r="B30" s="408"/>
      <c r="C30" s="409"/>
      <c r="D30" s="409"/>
      <c r="E30" s="409"/>
      <c r="F30" s="410"/>
    </row>
    <row r="31" spans="1:7">
      <c r="B31" s="406"/>
      <c r="C31" s="406"/>
      <c r="D31" s="406"/>
      <c r="E31" s="406"/>
      <c r="F31" s="406"/>
    </row>
    <row r="32" spans="1:7">
      <c r="B32" s="406"/>
      <c r="C32" s="406"/>
      <c r="D32" s="406"/>
      <c r="E32" s="406"/>
      <c r="F32" s="406"/>
    </row>
    <row r="34" spans="2:2">
      <c r="B34" s="32"/>
    </row>
  </sheetData>
  <mergeCells count="15">
    <mergeCell ref="B32:F32"/>
    <mergeCell ref="B1:F1"/>
    <mergeCell ref="B2:F2"/>
    <mergeCell ref="B4:F4"/>
    <mergeCell ref="B31:F31"/>
    <mergeCell ref="B30:F30"/>
    <mergeCell ref="B29:F29"/>
    <mergeCell ref="D6:D7"/>
    <mergeCell ref="B5:F5"/>
    <mergeCell ref="F6:F7"/>
    <mergeCell ref="E6:E7"/>
    <mergeCell ref="A6:A7"/>
    <mergeCell ref="B6:B7"/>
    <mergeCell ref="C6:C7"/>
    <mergeCell ref="B3:F3"/>
  </mergeCells>
  <phoneticPr fontId="0" type="noConversion"/>
  <conditionalFormatting sqref="D25:E25 D27:E27 D8:E23">
    <cfRule type="expression" dxfId="13" priority="73" stopIfTrue="1">
      <formula>E8="totalizador"</formula>
    </cfRule>
  </conditionalFormatting>
  <conditionalFormatting sqref="F12 F19:F20 F25 F27 F10">
    <cfRule type="expression" dxfId="12" priority="159" stopIfTrue="1">
      <formula>#REF!="totalizador"</formula>
    </cfRule>
  </conditionalFormatting>
  <conditionalFormatting sqref="C25 C27 C8:C23">
    <cfRule type="expression" dxfId="11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="80" zoomScaleNormal="80" workbookViewId="0"/>
  </sheetViews>
  <sheetFormatPr baseColWidth="10" defaultColWidth="9" defaultRowHeight="12.75"/>
  <cols>
    <col min="1" max="1" width="12.5" style="29" customWidth="1"/>
    <col min="2" max="2" width="60.83203125" style="29" customWidth="1"/>
    <col min="3" max="8" width="15.83203125" style="29" customWidth="1"/>
    <col min="9" max="9" width="18.6640625" style="29" bestFit="1" customWidth="1"/>
    <col min="10" max="16384" width="9" style="30"/>
  </cols>
  <sheetData>
    <row r="1" spans="1:9">
      <c r="B1" s="424"/>
      <c r="C1" s="424"/>
      <c r="D1" s="424"/>
      <c r="E1" s="424"/>
      <c r="F1" s="424"/>
      <c r="G1" s="424"/>
      <c r="H1" s="424"/>
      <c r="I1" s="424"/>
    </row>
    <row r="2" spans="1:9">
      <c r="B2" s="315" t="s">
        <v>34</v>
      </c>
      <c r="C2" s="316"/>
      <c r="D2" s="316"/>
      <c r="E2" s="316"/>
      <c r="F2" s="316"/>
      <c r="G2" s="316"/>
      <c r="H2" s="316"/>
      <c r="I2" s="317"/>
    </row>
    <row r="3" spans="1:9">
      <c r="B3" s="383" t="s">
        <v>340</v>
      </c>
      <c r="C3" s="384"/>
      <c r="D3" s="384"/>
      <c r="E3" s="384"/>
      <c r="F3" s="384"/>
      <c r="G3" s="384"/>
      <c r="H3" s="384"/>
      <c r="I3" s="385"/>
    </row>
    <row r="4" spans="1:9">
      <c r="A4" s="34"/>
      <c r="B4" s="425" t="s">
        <v>231</v>
      </c>
      <c r="C4" s="426"/>
      <c r="D4" s="426"/>
      <c r="E4" s="426"/>
      <c r="F4" s="426"/>
      <c r="G4" s="426"/>
      <c r="H4" s="426"/>
      <c r="I4" s="427"/>
    </row>
    <row r="5" spans="1:9" ht="15.75" customHeight="1">
      <c r="A5" s="419"/>
      <c r="B5" s="417" t="s">
        <v>17</v>
      </c>
      <c r="C5" s="417" t="s">
        <v>5</v>
      </c>
      <c r="D5" s="417" t="s">
        <v>45</v>
      </c>
      <c r="E5" s="417" t="s">
        <v>6</v>
      </c>
      <c r="F5" s="365" t="s">
        <v>311</v>
      </c>
      <c r="G5" s="417" t="s">
        <v>23</v>
      </c>
      <c r="H5" s="417" t="s">
        <v>41</v>
      </c>
      <c r="I5" s="417" t="s">
        <v>12</v>
      </c>
    </row>
    <row r="6" spans="1:9" ht="27" customHeight="1">
      <c r="A6" s="420"/>
      <c r="B6" s="418"/>
      <c r="C6" s="418"/>
      <c r="D6" s="418"/>
      <c r="E6" s="418"/>
      <c r="F6" s="365"/>
      <c r="G6" s="418"/>
      <c r="H6" s="418"/>
      <c r="I6" s="418"/>
    </row>
    <row r="7" spans="1:9" ht="12.75" customHeight="1">
      <c r="A7" s="414" t="s">
        <v>70</v>
      </c>
      <c r="B7" s="117" t="s">
        <v>169</v>
      </c>
      <c r="C7" s="118">
        <v>118106558</v>
      </c>
      <c r="D7" s="118">
        <v>150906263</v>
      </c>
      <c r="E7" s="118">
        <v>24917345</v>
      </c>
      <c r="F7" s="118">
        <v>52837662</v>
      </c>
      <c r="G7" s="118">
        <v>107670981</v>
      </c>
      <c r="H7" s="118">
        <v>101361749</v>
      </c>
      <c r="I7" s="118">
        <v>555800558</v>
      </c>
    </row>
    <row r="8" spans="1:9">
      <c r="A8" s="415"/>
      <c r="B8" s="117" t="s">
        <v>170</v>
      </c>
      <c r="C8" s="118">
        <v>55767704</v>
      </c>
      <c r="D8" s="118">
        <v>18658592</v>
      </c>
      <c r="E8" s="118">
        <v>21937840</v>
      </c>
      <c r="F8" s="118">
        <v>14882169</v>
      </c>
      <c r="G8" s="118">
        <v>57438376</v>
      </c>
      <c r="H8" s="118">
        <v>47190071</v>
      </c>
      <c r="I8" s="118">
        <v>215874752</v>
      </c>
    </row>
    <row r="9" spans="1:9">
      <c r="A9" s="415"/>
      <c r="B9" s="117" t="s">
        <v>171</v>
      </c>
      <c r="C9" s="118">
        <v>41828</v>
      </c>
      <c r="D9" s="118">
        <v>136105</v>
      </c>
      <c r="E9" s="118">
        <v>0</v>
      </c>
      <c r="F9" s="118">
        <v>1368541</v>
      </c>
      <c r="G9" s="118">
        <v>99257</v>
      </c>
      <c r="H9" s="118">
        <v>102423</v>
      </c>
      <c r="I9" s="118">
        <v>1748154</v>
      </c>
    </row>
    <row r="10" spans="1:9">
      <c r="A10" s="415"/>
      <c r="B10" s="117" t="s">
        <v>40</v>
      </c>
      <c r="C10" s="118">
        <v>0</v>
      </c>
      <c r="D10" s="118">
        <v>0</v>
      </c>
      <c r="E10" s="118">
        <v>519874</v>
      </c>
      <c r="F10" s="118">
        <v>0</v>
      </c>
      <c r="G10" s="118">
        <v>526782</v>
      </c>
      <c r="H10" s="118">
        <v>76428</v>
      </c>
      <c r="I10" s="118">
        <v>1123084</v>
      </c>
    </row>
    <row r="11" spans="1:9">
      <c r="A11" s="415"/>
      <c r="B11" s="117" t="s">
        <v>13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416"/>
      <c r="B12" s="197" t="s">
        <v>183</v>
      </c>
      <c r="C12" s="200">
        <v>173916090</v>
      </c>
      <c r="D12" s="200">
        <v>169700960</v>
      </c>
      <c r="E12" s="200">
        <v>47375059</v>
      </c>
      <c r="F12" s="200">
        <v>69088372</v>
      </c>
      <c r="G12" s="200">
        <v>165735396</v>
      </c>
      <c r="H12" s="200">
        <v>148730671</v>
      </c>
      <c r="I12" s="200">
        <v>774546548</v>
      </c>
    </row>
    <row r="13" spans="1:9" ht="12.75" customHeight="1">
      <c r="A13" s="414" t="s">
        <v>71</v>
      </c>
      <c r="B13" s="117" t="s">
        <v>172</v>
      </c>
      <c r="C13" s="118">
        <v>106443478</v>
      </c>
      <c r="D13" s="118">
        <v>109463725</v>
      </c>
      <c r="E13" s="118">
        <v>33494850</v>
      </c>
      <c r="F13" s="118">
        <v>37968654</v>
      </c>
      <c r="G13" s="118">
        <v>108028123</v>
      </c>
      <c r="H13" s="118">
        <v>94814157</v>
      </c>
      <c r="I13" s="129">
        <v>490212987</v>
      </c>
    </row>
    <row r="14" spans="1:9">
      <c r="A14" s="415"/>
      <c r="B14" s="117" t="s">
        <v>173</v>
      </c>
      <c r="C14" s="118">
        <v>42063715</v>
      </c>
      <c r="D14" s="118">
        <v>49155933</v>
      </c>
      <c r="E14" s="118">
        <v>7162080</v>
      </c>
      <c r="F14" s="118">
        <v>23742735</v>
      </c>
      <c r="G14" s="118">
        <v>44022296</v>
      </c>
      <c r="H14" s="118">
        <v>51041469</v>
      </c>
      <c r="I14" s="129">
        <v>217188228</v>
      </c>
    </row>
    <row r="15" spans="1:9">
      <c r="A15" s="415"/>
      <c r="B15" s="117" t="s">
        <v>174</v>
      </c>
      <c r="C15" s="118">
        <v>1911404</v>
      </c>
      <c r="D15" s="118">
        <v>1786487</v>
      </c>
      <c r="E15" s="118">
        <v>360293</v>
      </c>
      <c r="F15" s="118">
        <v>-96983</v>
      </c>
      <c r="G15" s="118">
        <v>4036468</v>
      </c>
      <c r="H15" s="118">
        <v>4595747</v>
      </c>
      <c r="I15" s="129">
        <v>12593416</v>
      </c>
    </row>
    <row r="16" spans="1:9">
      <c r="A16" s="415"/>
      <c r="B16" s="117" t="s">
        <v>175</v>
      </c>
      <c r="C16" s="118">
        <v>739268</v>
      </c>
      <c r="D16" s="118">
        <v>79845</v>
      </c>
      <c r="E16" s="118">
        <v>54165</v>
      </c>
      <c r="F16" s="118">
        <v>306712</v>
      </c>
      <c r="G16" s="118">
        <v>496024</v>
      </c>
      <c r="H16" s="118">
        <v>1265170</v>
      </c>
      <c r="I16" s="129">
        <v>2941184</v>
      </c>
    </row>
    <row r="17" spans="1:9">
      <c r="A17" s="415"/>
      <c r="B17" s="117" t="s">
        <v>176</v>
      </c>
      <c r="C17" s="118">
        <v>0</v>
      </c>
      <c r="D17" s="118">
        <v>159696</v>
      </c>
      <c r="E17" s="118">
        <v>0</v>
      </c>
      <c r="F17" s="118">
        <v>150740</v>
      </c>
      <c r="G17" s="118">
        <v>0</v>
      </c>
      <c r="H17" s="118">
        <v>0</v>
      </c>
      <c r="I17" s="129">
        <v>310436</v>
      </c>
    </row>
    <row r="18" spans="1:9">
      <c r="A18" s="415"/>
      <c r="B18" s="117" t="s">
        <v>177</v>
      </c>
      <c r="C18" s="118">
        <v>-7629325</v>
      </c>
      <c r="D18" s="118">
        <v>-88626</v>
      </c>
      <c r="E18" s="118">
        <v>1391</v>
      </c>
      <c r="F18" s="118">
        <v>0</v>
      </c>
      <c r="G18" s="118">
        <v>-100505</v>
      </c>
      <c r="H18" s="118">
        <v>0</v>
      </c>
      <c r="I18" s="129">
        <v>-7817065</v>
      </c>
    </row>
    <row r="19" spans="1:9">
      <c r="A19" s="416"/>
      <c r="B19" s="197" t="s">
        <v>182</v>
      </c>
      <c r="C19" s="200">
        <v>143528540</v>
      </c>
      <c r="D19" s="200">
        <v>160557060</v>
      </c>
      <c r="E19" s="200">
        <v>41072779</v>
      </c>
      <c r="F19" s="200">
        <v>62071858</v>
      </c>
      <c r="G19" s="200">
        <v>156482406</v>
      </c>
      <c r="H19" s="200">
        <v>151716543</v>
      </c>
      <c r="I19" s="200">
        <v>715429186</v>
      </c>
    </row>
    <row r="20" spans="1:9" ht="12.75" customHeight="1">
      <c r="A20" s="414" t="s">
        <v>184</v>
      </c>
      <c r="B20" s="117" t="s">
        <v>22</v>
      </c>
      <c r="C20" s="118">
        <v>112652</v>
      </c>
      <c r="D20" s="118">
        <v>205360</v>
      </c>
      <c r="E20" s="118">
        <v>29219</v>
      </c>
      <c r="F20" s="118">
        <v>29040</v>
      </c>
      <c r="G20" s="118">
        <v>407982</v>
      </c>
      <c r="H20" s="118">
        <v>157305</v>
      </c>
      <c r="I20" s="118">
        <v>941558</v>
      </c>
    </row>
    <row r="21" spans="1:9">
      <c r="A21" s="415"/>
      <c r="B21" s="117" t="s">
        <v>178</v>
      </c>
      <c r="C21" s="118">
        <v>122899</v>
      </c>
      <c r="D21" s="118">
        <v>0</v>
      </c>
      <c r="E21" s="118">
        <v>0</v>
      </c>
      <c r="F21" s="118">
        <v>0</v>
      </c>
      <c r="G21" s="118">
        <v>0</v>
      </c>
      <c r="H21" s="118">
        <v>382062</v>
      </c>
      <c r="I21" s="118">
        <v>504961</v>
      </c>
    </row>
    <row r="22" spans="1:9">
      <c r="A22" s="415"/>
      <c r="B22" s="117" t="s">
        <v>179</v>
      </c>
      <c r="C22" s="118">
        <v>275719</v>
      </c>
      <c r="D22" s="118">
        <v>0</v>
      </c>
      <c r="E22" s="118">
        <v>0</v>
      </c>
      <c r="F22" s="118">
        <v>0</v>
      </c>
      <c r="G22" s="118">
        <v>0</v>
      </c>
      <c r="H22" s="118">
        <v>12371</v>
      </c>
      <c r="I22" s="118">
        <v>288090</v>
      </c>
    </row>
    <row r="23" spans="1:9">
      <c r="A23" s="415"/>
      <c r="B23" s="117" t="s">
        <v>180</v>
      </c>
      <c r="C23" s="118">
        <v>5765031</v>
      </c>
      <c r="D23" s="118">
        <v>4798051</v>
      </c>
      <c r="E23" s="118">
        <v>856065</v>
      </c>
      <c r="F23" s="118">
        <v>1489241</v>
      </c>
      <c r="G23" s="118">
        <v>4233988</v>
      </c>
      <c r="H23" s="118">
        <v>6206639</v>
      </c>
      <c r="I23" s="118">
        <v>23349015</v>
      </c>
    </row>
    <row r="24" spans="1:9" ht="25.5">
      <c r="A24" s="415"/>
      <c r="B24" s="117" t="s">
        <v>181</v>
      </c>
      <c r="C24" s="118">
        <v>6101197</v>
      </c>
      <c r="D24" s="118">
        <v>5754802</v>
      </c>
      <c r="E24" s="118">
        <v>1373845</v>
      </c>
      <c r="F24" s="118">
        <v>3051507</v>
      </c>
      <c r="G24" s="118">
        <v>5882560</v>
      </c>
      <c r="H24" s="118">
        <v>4693330</v>
      </c>
      <c r="I24" s="118">
        <v>26857241</v>
      </c>
    </row>
    <row r="25" spans="1:9">
      <c r="A25" s="415"/>
      <c r="B25" s="117" t="s">
        <v>13</v>
      </c>
      <c r="C25" s="118">
        <v>5436524</v>
      </c>
      <c r="D25" s="118">
        <v>6484717</v>
      </c>
      <c r="E25" s="118">
        <v>1138410</v>
      </c>
      <c r="F25" s="118">
        <v>2737739</v>
      </c>
      <c r="G25" s="118">
        <v>3916763</v>
      </c>
      <c r="H25" s="118">
        <v>2355126</v>
      </c>
      <c r="I25" s="118">
        <v>22069279</v>
      </c>
    </row>
    <row r="26" spans="1:9" ht="25.5">
      <c r="A26" s="416"/>
      <c r="B26" s="201" t="s">
        <v>185</v>
      </c>
      <c r="C26" s="200">
        <v>17814022</v>
      </c>
      <c r="D26" s="200">
        <v>17242930</v>
      </c>
      <c r="E26" s="200">
        <v>3397539</v>
      </c>
      <c r="F26" s="200">
        <v>7307527</v>
      </c>
      <c r="G26" s="200">
        <v>14441293</v>
      </c>
      <c r="H26" s="200">
        <v>13806833</v>
      </c>
      <c r="I26" s="200">
        <v>74010144</v>
      </c>
    </row>
    <row r="27" spans="1:9" ht="12.75" customHeight="1">
      <c r="A27" s="33"/>
      <c r="B27" s="400" t="s">
        <v>331</v>
      </c>
      <c r="C27" s="401"/>
      <c r="D27" s="401"/>
      <c r="E27" s="401"/>
      <c r="F27" s="401"/>
      <c r="G27" s="401"/>
      <c r="H27" s="401"/>
      <c r="I27" s="402"/>
    </row>
    <row r="28" spans="1:9">
      <c r="A28" s="33"/>
      <c r="B28" s="421"/>
      <c r="C28" s="422"/>
      <c r="D28" s="422"/>
      <c r="E28" s="422"/>
      <c r="F28" s="422"/>
      <c r="G28" s="422"/>
      <c r="H28" s="422"/>
      <c r="I28" s="423"/>
    </row>
    <row r="29" spans="1:9">
      <c r="A29" s="30"/>
      <c r="B29" s="401"/>
      <c r="C29" s="401"/>
      <c r="D29" s="401"/>
      <c r="E29" s="401"/>
      <c r="F29" s="401"/>
      <c r="G29" s="401"/>
      <c r="H29" s="401"/>
      <c r="I29" s="401"/>
    </row>
    <row r="34" spans="2:3" s="29" customFormat="1">
      <c r="B34" s="35"/>
      <c r="C34" s="35"/>
    </row>
  </sheetData>
  <mergeCells count="19">
    <mergeCell ref="B29:I29"/>
    <mergeCell ref="G5:G6"/>
    <mergeCell ref="H5:H6"/>
    <mergeCell ref="B28:I28"/>
    <mergeCell ref="B1:I1"/>
    <mergeCell ref="B2:I2"/>
    <mergeCell ref="B3:I3"/>
    <mergeCell ref="B4:I4"/>
    <mergeCell ref="E5:E6"/>
    <mergeCell ref="A13:A19"/>
    <mergeCell ref="A7:A12"/>
    <mergeCell ref="B27:I27"/>
    <mergeCell ref="F5:F6"/>
    <mergeCell ref="B5:B6"/>
    <mergeCell ref="C5:C6"/>
    <mergeCell ref="A20:A26"/>
    <mergeCell ref="D5:D6"/>
    <mergeCell ref="I5:I6"/>
    <mergeCell ref="A5:A6"/>
  </mergeCells>
  <conditionalFormatting sqref="C7:E18 D20:E25 G7:G18 G20:G25">
    <cfRule type="expression" dxfId="10" priority="39" stopIfTrue="1">
      <formula>D7="totalizador"</formula>
    </cfRule>
  </conditionalFormatting>
  <conditionalFormatting sqref="C20:C24">
    <cfRule type="expression" dxfId="9" priority="37" stopIfTrue="1">
      <formula>D20="totalizador"</formula>
    </cfRule>
  </conditionalFormatting>
  <conditionalFormatting sqref="C25">
    <cfRule type="expression" dxfId="8" priority="36" stopIfTrue="1">
      <formula>D25="totalizador"</formula>
    </cfRule>
  </conditionalFormatting>
  <conditionalFormatting sqref="C20:C24">
    <cfRule type="expression" dxfId="7" priority="34" stopIfTrue="1">
      <formula>D20="totalizador"</formula>
    </cfRule>
  </conditionalFormatting>
  <conditionalFormatting sqref="C25">
    <cfRule type="expression" dxfId="6" priority="33" stopIfTrue="1">
      <formula>D25="totalizador"</formula>
    </cfRule>
  </conditionalFormatting>
  <conditionalFormatting sqref="I7:I13 I20:I25">
    <cfRule type="expression" dxfId="5" priority="4" stopIfTrue="1">
      <formula>#REF!="totalizador"</formula>
    </cfRule>
  </conditionalFormatting>
  <conditionalFormatting sqref="F7:F18 F20:F25">
    <cfRule type="expression" dxfId="4" priority="178" stopIfTrue="1">
      <formula>#REF!="totalizador"</formula>
    </cfRule>
  </conditionalFormatting>
  <conditionalFormatting sqref="H7:H18 H20:H25">
    <cfRule type="expression" dxfId="3" priority="182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0" zoomScaleNormal="80" workbookViewId="0"/>
  </sheetViews>
  <sheetFormatPr baseColWidth="10" defaultColWidth="9" defaultRowHeight="12.75"/>
  <cols>
    <col min="1" max="1" width="12" style="29" customWidth="1"/>
    <col min="2" max="2" width="60.83203125" style="29" customWidth="1"/>
    <col min="3" max="5" width="15.83203125" style="29" customWidth="1"/>
    <col min="6" max="6" width="16.83203125" style="29" customWidth="1"/>
    <col min="7" max="7" width="9" style="30"/>
    <col min="8" max="8" width="14.5" style="30" bestFit="1" customWidth="1"/>
    <col min="9" max="16384" width="9" style="30"/>
  </cols>
  <sheetData>
    <row r="1" spans="1:8">
      <c r="B1" s="407"/>
      <c r="C1" s="407"/>
      <c r="D1" s="407"/>
      <c r="E1" s="407"/>
      <c r="F1" s="407"/>
    </row>
    <row r="2" spans="1:8">
      <c r="B2" s="315" t="s">
        <v>35</v>
      </c>
      <c r="C2" s="316"/>
      <c r="D2" s="316"/>
      <c r="E2" s="316"/>
      <c r="F2" s="317"/>
    </row>
    <row r="3" spans="1:8">
      <c r="B3" s="388" t="s">
        <v>320</v>
      </c>
      <c r="C3" s="389"/>
      <c r="D3" s="389"/>
      <c r="E3" s="389"/>
      <c r="F3" s="390"/>
    </row>
    <row r="4" spans="1:8">
      <c r="B4" s="388" t="s">
        <v>338</v>
      </c>
      <c r="C4" s="389"/>
      <c r="D4" s="389"/>
      <c r="E4" s="389"/>
      <c r="F4" s="390"/>
    </row>
    <row r="5" spans="1:8">
      <c r="A5" s="31"/>
      <c r="B5" s="429" t="s">
        <v>231</v>
      </c>
      <c r="C5" s="430"/>
      <c r="D5" s="430"/>
      <c r="E5" s="430"/>
      <c r="F5" s="431"/>
    </row>
    <row r="6" spans="1:8" ht="15.75" customHeight="1">
      <c r="A6" s="419"/>
      <c r="B6" s="365" t="s">
        <v>17</v>
      </c>
      <c r="C6" s="365" t="s">
        <v>345</v>
      </c>
      <c r="D6" s="365" t="s">
        <v>42</v>
      </c>
      <c r="E6" s="365" t="s">
        <v>9</v>
      </c>
      <c r="F6" s="365" t="s">
        <v>12</v>
      </c>
    </row>
    <row r="7" spans="1:8">
      <c r="A7" s="420"/>
      <c r="B7" s="365"/>
      <c r="C7" s="365"/>
      <c r="D7" s="365"/>
      <c r="E7" s="365"/>
      <c r="F7" s="365"/>
    </row>
    <row r="8" spans="1:8">
      <c r="A8" s="428" t="s">
        <v>70</v>
      </c>
      <c r="B8" s="117" t="s">
        <v>169</v>
      </c>
      <c r="C8" s="118">
        <v>9475868</v>
      </c>
      <c r="D8" s="118">
        <v>5320963</v>
      </c>
      <c r="E8" s="118">
        <v>240349</v>
      </c>
      <c r="F8" s="129">
        <v>15037180</v>
      </c>
      <c r="H8" s="213"/>
    </row>
    <row r="9" spans="1:8">
      <c r="A9" s="428"/>
      <c r="B9" s="117" t="s">
        <v>170</v>
      </c>
      <c r="C9" s="118">
        <v>2752658</v>
      </c>
      <c r="D9" s="118">
        <v>544700</v>
      </c>
      <c r="E9" s="118">
        <v>52270</v>
      </c>
      <c r="F9" s="129">
        <v>3349628</v>
      </c>
      <c r="H9" s="213"/>
    </row>
    <row r="10" spans="1:8">
      <c r="A10" s="428"/>
      <c r="B10" s="117" t="s">
        <v>171</v>
      </c>
      <c r="C10" s="118">
        <v>12354344</v>
      </c>
      <c r="D10" s="118">
        <v>1577691</v>
      </c>
      <c r="E10" s="118">
        <v>590000</v>
      </c>
      <c r="F10" s="129">
        <v>14522035</v>
      </c>
      <c r="H10" s="213"/>
    </row>
    <row r="11" spans="1:8">
      <c r="A11" s="428"/>
      <c r="B11" s="117" t="s">
        <v>40</v>
      </c>
      <c r="C11" s="118">
        <v>0</v>
      </c>
      <c r="D11" s="118">
        <v>0</v>
      </c>
      <c r="E11" s="118">
        <v>0</v>
      </c>
      <c r="F11" s="129">
        <v>0</v>
      </c>
      <c r="H11" s="213"/>
    </row>
    <row r="12" spans="1:8">
      <c r="A12" s="428"/>
      <c r="B12" s="117" t="s">
        <v>13</v>
      </c>
      <c r="C12" s="118">
        <v>0</v>
      </c>
      <c r="D12" s="118">
        <v>0</v>
      </c>
      <c r="E12" s="118">
        <v>0</v>
      </c>
      <c r="F12" s="129">
        <v>0</v>
      </c>
      <c r="H12" s="213"/>
    </row>
    <row r="13" spans="1:8">
      <c r="A13" s="428"/>
      <c r="B13" s="197" t="s">
        <v>183</v>
      </c>
      <c r="C13" s="200">
        <v>24582870</v>
      </c>
      <c r="D13" s="200">
        <v>7443354</v>
      </c>
      <c r="E13" s="200">
        <v>882619</v>
      </c>
      <c r="F13" s="200">
        <v>32908843</v>
      </c>
      <c r="H13" s="213"/>
    </row>
    <row r="14" spans="1:8">
      <c r="A14" s="428" t="s">
        <v>71</v>
      </c>
      <c r="B14" s="117" t="s">
        <v>172</v>
      </c>
      <c r="C14" s="118">
        <v>19520744</v>
      </c>
      <c r="D14" s="118">
        <v>4687485</v>
      </c>
      <c r="E14" s="118">
        <v>496243</v>
      </c>
      <c r="F14" s="129">
        <v>24704472</v>
      </c>
      <c r="H14" s="213"/>
    </row>
    <row r="15" spans="1:8">
      <c r="A15" s="428"/>
      <c r="B15" s="117" t="s">
        <v>173</v>
      </c>
      <c r="C15" s="118">
        <v>2181450</v>
      </c>
      <c r="D15" s="118">
        <v>1883831</v>
      </c>
      <c r="E15" s="118">
        <v>171600</v>
      </c>
      <c r="F15" s="129">
        <v>4236881</v>
      </c>
      <c r="H15" s="213"/>
    </row>
    <row r="16" spans="1:8">
      <c r="A16" s="428"/>
      <c r="B16" s="117" t="s">
        <v>174</v>
      </c>
      <c r="C16" s="118">
        <v>0</v>
      </c>
      <c r="D16" s="118">
        <v>-214141</v>
      </c>
      <c r="E16" s="118">
        <v>20843</v>
      </c>
      <c r="F16" s="129">
        <v>-193298</v>
      </c>
      <c r="H16" s="213"/>
    </row>
    <row r="17" spans="1:8">
      <c r="A17" s="428"/>
      <c r="B17" s="117" t="s">
        <v>175</v>
      </c>
      <c r="C17" s="118">
        <v>68636</v>
      </c>
      <c r="D17" s="118">
        <v>-9716</v>
      </c>
      <c r="E17" s="118">
        <v>0</v>
      </c>
      <c r="F17" s="129">
        <v>58920</v>
      </c>
      <c r="H17" s="213"/>
    </row>
    <row r="18" spans="1:8">
      <c r="A18" s="428"/>
      <c r="B18" s="117" t="s">
        <v>176</v>
      </c>
      <c r="C18" s="118">
        <v>0</v>
      </c>
      <c r="D18" s="118">
        <v>0</v>
      </c>
      <c r="E18" s="118">
        <v>0</v>
      </c>
      <c r="F18" s="129">
        <v>0</v>
      </c>
      <c r="H18" s="213"/>
    </row>
    <row r="19" spans="1:8">
      <c r="A19" s="428"/>
      <c r="B19" s="117" t="s">
        <v>177</v>
      </c>
      <c r="C19" s="118">
        <v>2526511</v>
      </c>
      <c r="D19" s="118">
        <v>0</v>
      </c>
      <c r="E19" s="118">
        <v>0</v>
      </c>
      <c r="F19" s="129">
        <v>2526511</v>
      </c>
      <c r="H19" s="213"/>
    </row>
    <row r="20" spans="1:8">
      <c r="A20" s="428"/>
      <c r="B20" s="197" t="s">
        <v>182</v>
      </c>
      <c r="C20" s="200">
        <v>24297341</v>
      </c>
      <c r="D20" s="200">
        <v>6347459</v>
      </c>
      <c r="E20" s="200">
        <v>688686</v>
      </c>
      <c r="F20" s="200">
        <v>31333486</v>
      </c>
      <c r="H20" s="213"/>
    </row>
    <row r="21" spans="1:8">
      <c r="A21" s="428" t="s">
        <v>184</v>
      </c>
      <c r="B21" s="117" t="s">
        <v>22</v>
      </c>
      <c r="C21" s="118">
        <v>0</v>
      </c>
      <c r="D21" s="118">
        <v>3379</v>
      </c>
      <c r="E21" s="118">
        <v>0</v>
      </c>
      <c r="F21" s="129">
        <v>3379</v>
      </c>
      <c r="H21" s="213"/>
    </row>
    <row r="22" spans="1:8">
      <c r="A22" s="428"/>
      <c r="B22" s="117" t="s">
        <v>178</v>
      </c>
      <c r="C22" s="118">
        <v>0</v>
      </c>
      <c r="D22" s="118">
        <v>0</v>
      </c>
      <c r="E22" s="118">
        <v>0</v>
      </c>
      <c r="F22" s="129">
        <v>0</v>
      </c>
      <c r="H22" s="213"/>
    </row>
    <row r="23" spans="1:8">
      <c r="A23" s="428"/>
      <c r="B23" s="117" t="s">
        <v>179</v>
      </c>
      <c r="C23" s="118">
        <v>0</v>
      </c>
      <c r="D23" s="118">
        <v>4264</v>
      </c>
      <c r="E23" s="118">
        <v>2771</v>
      </c>
      <c r="F23" s="129">
        <v>7035</v>
      </c>
      <c r="H23" s="213"/>
    </row>
    <row r="24" spans="1:8">
      <c r="A24" s="428"/>
      <c r="B24" s="117" t="s">
        <v>180</v>
      </c>
      <c r="C24" s="118">
        <v>1275425</v>
      </c>
      <c r="D24" s="118">
        <v>701473</v>
      </c>
      <c r="E24" s="118">
        <v>124113</v>
      </c>
      <c r="F24" s="129">
        <v>2101011</v>
      </c>
      <c r="H24" s="213"/>
    </row>
    <row r="25" spans="1:8" ht="25.5">
      <c r="A25" s="428"/>
      <c r="B25" s="117" t="s">
        <v>181</v>
      </c>
      <c r="C25" s="118">
        <v>58962</v>
      </c>
      <c r="D25" s="118">
        <v>9072</v>
      </c>
      <c r="E25" s="118">
        <v>0</v>
      </c>
      <c r="F25" s="129">
        <v>68034</v>
      </c>
      <c r="H25" s="213"/>
    </row>
    <row r="26" spans="1:8">
      <c r="A26" s="428"/>
      <c r="B26" s="117" t="s">
        <v>13</v>
      </c>
      <c r="C26" s="118">
        <v>945689</v>
      </c>
      <c r="D26" s="118">
        <v>418327</v>
      </c>
      <c r="E26" s="118">
        <v>37453</v>
      </c>
      <c r="F26" s="129">
        <v>1401469</v>
      </c>
      <c r="H26" s="213"/>
    </row>
    <row r="27" spans="1:8" ht="25.5">
      <c r="A27" s="428"/>
      <c r="B27" s="201" t="s">
        <v>185</v>
      </c>
      <c r="C27" s="200">
        <v>2280076</v>
      </c>
      <c r="D27" s="200">
        <v>1136515</v>
      </c>
      <c r="E27" s="200">
        <v>164337</v>
      </c>
      <c r="F27" s="200">
        <v>3580928</v>
      </c>
      <c r="H27" s="213"/>
    </row>
    <row r="28" spans="1:8">
      <c r="A28" s="33"/>
      <c r="B28" s="411" t="s">
        <v>331</v>
      </c>
      <c r="C28" s="412"/>
      <c r="D28" s="412"/>
      <c r="E28" s="412"/>
      <c r="F28" s="413"/>
    </row>
    <row r="29" spans="1:8" ht="11.25" customHeight="1">
      <c r="A29" s="33"/>
      <c r="B29" s="408"/>
      <c r="C29" s="409"/>
      <c r="D29" s="409"/>
      <c r="E29" s="409"/>
      <c r="F29" s="410"/>
    </row>
    <row r="30" spans="1:8">
      <c r="B30" s="406"/>
      <c r="C30" s="406"/>
      <c r="D30" s="406"/>
      <c r="E30" s="406"/>
      <c r="F30" s="406"/>
    </row>
    <row r="31" spans="1:8">
      <c r="B31" s="406"/>
      <c r="C31" s="406"/>
      <c r="D31" s="406"/>
      <c r="E31" s="406"/>
      <c r="F31" s="406"/>
    </row>
  </sheetData>
  <mergeCells count="18">
    <mergeCell ref="B3:F3"/>
    <mergeCell ref="A8:A13"/>
    <mergeCell ref="A14:A20"/>
    <mergeCell ref="A21:A27"/>
    <mergeCell ref="B1:F1"/>
    <mergeCell ref="B2:F2"/>
    <mergeCell ref="B4:F4"/>
    <mergeCell ref="B5:F5"/>
    <mergeCell ref="A6:A7"/>
    <mergeCell ref="B6:B7"/>
    <mergeCell ref="C6:C7"/>
    <mergeCell ref="B31:F31"/>
    <mergeCell ref="D6:D7"/>
    <mergeCell ref="E6:E7"/>
    <mergeCell ref="F6:F7"/>
    <mergeCell ref="B28:F28"/>
    <mergeCell ref="B29:F29"/>
    <mergeCell ref="B30:F30"/>
  </mergeCells>
  <conditionalFormatting sqref="D8:E26">
    <cfRule type="expression" dxfId="2" priority="157" stopIfTrue="1">
      <formula>E8="totalizador"</formula>
    </cfRule>
  </conditionalFormatting>
  <conditionalFormatting sqref="F10:F11 F13 F20">
    <cfRule type="expression" dxfId="1" priority="161" stopIfTrue="1">
      <formula>#REF!="totalizador"</formula>
    </cfRule>
  </conditionalFormatting>
  <conditionalFormatting sqref="C8:C26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R75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60.83203125" style="26" customWidth="1"/>
    <col min="4" max="4" width="17.1640625" style="26" customWidth="1"/>
    <col min="5" max="5" width="17.5" style="26" customWidth="1"/>
    <col min="6" max="6" width="17.6640625" style="26" customWidth="1"/>
    <col min="7" max="7" width="18.6640625" style="26" customWidth="1"/>
    <col min="8" max="9" width="17.5" style="26" bestFit="1" customWidth="1"/>
    <col min="10" max="10" width="19.83203125" style="26" bestFit="1" customWidth="1"/>
    <col min="11" max="17" width="9" style="27" customWidth="1"/>
    <col min="18" max="18" width="12" style="25" customWidth="1"/>
    <col min="19" max="16384" width="9" style="27"/>
  </cols>
  <sheetData>
    <row r="1" spans="1:10">
      <c r="C1" s="314"/>
      <c r="D1" s="314"/>
      <c r="E1" s="314"/>
      <c r="F1" s="314"/>
      <c r="G1" s="314"/>
      <c r="H1" s="314"/>
      <c r="I1" s="314"/>
      <c r="J1" s="314"/>
    </row>
    <row r="2" spans="1:10">
      <c r="C2" s="315" t="s">
        <v>250</v>
      </c>
      <c r="D2" s="316"/>
      <c r="E2" s="316"/>
      <c r="F2" s="316"/>
      <c r="G2" s="316"/>
      <c r="H2" s="316"/>
      <c r="I2" s="316"/>
      <c r="J2" s="317"/>
    </row>
    <row r="3" spans="1:10">
      <c r="C3" s="383" t="s">
        <v>341</v>
      </c>
      <c r="D3" s="384"/>
      <c r="E3" s="384"/>
      <c r="F3" s="384"/>
      <c r="G3" s="384"/>
      <c r="H3" s="384"/>
      <c r="I3" s="384"/>
      <c r="J3" s="385"/>
    </row>
    <row r="4" spans="1:10">
      <c r="A4" s="28"/>
      <c r="B4" s="28"/>
      <c r="C4" s="433" t="s">
        <v>231</v>
      </c>
      <c r="D4" s="434"/>
      <c r="E4" s="434"/>
      <c r="F4" s="434"/>
      <c r="G4" s="434"/>
      <c r="H4" s="434"/>
      <c r="I4" s="434"/>
      <c r="J4" s="435"/>
    </row>
    <row r="5" spans="1:10" ht="15.75" customHeight="1">
      <c r="A5" s="432" t="s">
        <v>16</v>
      </c>
      <c r="B5" s="140"/>
      <c r="C5" s="365" t="s">
        <v>17</v>
      </c>
      <c r="D5" s="365" t="s">
        <v>5</v>
      </c>
      <c r="E5" s="365" t="s">
        <v>45</v>
      </c>
      <c r="F5" s="365" t="s">
        <v>6</v>
      </c>
      <c r="G5" s="365" t="s">
        <v>311</v>
      </c>
      <c r="H5" s="365" t="s">
        <v>23</v>
      </c>
      <c r="I5" s="365" t="s">
        <v>41</v>
      </c>
      <c r="J5" s="365" t="s">
        <v>12</v>
      </c>
    </row>
    <row r="6" spans="1:10" ht="23.25" customHeight="1">
      <c r="A6" s="432"/>
      <c r="B6" s="140"/>
      <c r="C6" s="365"/>
      <c r="D6" s="365"/>
      <c r="E6" s="365"/>
      <c r="F6" s="365"/>
      <c r="G6" s="365"/>
      <c r="H6" s="365"/>
      <c r="I6" s="365"/>
      <c r="J6" s="365"/>
    </row>
    <row r="7" spans="1:10">
      <c r="A7" s="172"/>
      <c r="B7" s="428" t="s">
        <v>218</v>
      </c>
      <c r="C7" s="180" t="s">
        <v>159</v>
      </c>
      <c r="D7" s="131"/>
      <c r="E7" s="133"/>
      <c r="F7" s="133"/>
      <c r="G7" s="133"/>
      <c r="H7" s="133"/>
      <c r="I7" s="133"/>
      <c r="J7" s="133"/>
    </row>
    <row r="8" spans="1:10" ht="25.5">
      <c r="A8" s="128">
        <v>40110</v>
      </c>
      <c r="B8" s="428"/>
      <c r="C8" s="117" t="s">
        <v>86</v>
      </c>
      <c r="D8" s="132">
        <v>201579963</v>
      </c>
      <c r="E8" s="132">
        <v>179421667</v>
      </c>
      <c r="F8" s="132">
        <v>56843199</v>
      </c>
      <c r="G8" s="132">
        <v>80095386</v>
      </c>
      <c r="H8" s="132">
        <v>185583574</v>
      </c>
      <c r="I8" s="132">
        <v>152336140</v>
      </c>
      <c r="J8" s="133">
        <v>855859929</v>
      </c>
    </row>
    <row r="9" spans="1:10" ht="25.5">
      <c r="A9" s="128">
        <v>40120</v>
      </c>
      <c r="B9" s="428"/>
      <c r="C9" s="117" t="s">
        <v>87</v>
      </c>
      <c r="D9" s="132">
        <v>753579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3">
        <v>753579</v>
      </c>
    </row>
    <row r="10" spans="1:10" ht="25.5">
      <c r="A10" s="128">
        <v>40130</v>
      </c>
      <c r="B10" s="428"/>
      <c r="C10" s="117" t="s">
        <v>88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3">
        <v>0</v>
      </c>
    </row>
    <row r="11" spans="1:10" ht="25.5">
      <c r="A11" s="128">
        <v>40140</v>
      </c>
      <c r="B11" s="428"/>
      <c r="C11" s="117" t="s">
        <v>89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3">
        <v>0</v>
      </c>
    </row>
    <row r="12" spans="1:10">
      <c r="A12" s="128">
        <v>40150</v>
      </c>
      <c r="B12" s="428"/>
      <c r="C12" s="117" t="s">
        <v>90</v>
      </c>
      <c r="D12" s="132">
        <v>0</v>
      </c>
      <c r="E12" s="132">
        <v>18000000</v>
      </c>
      <c r="F12" s="132">
        <v>86</v>
      </c>
      <c r="G12" s="132">
        <v>6300000</v>
      </c>
      <c r="H12" s="132">
        <v>74834</v>
      </c>
      <c r="I12" s="132">
        <v>7234786</v>
      </c>
      <c r="J12" s="133">
        <v>31609706</v>
      </c>
    </row>
    <row r="13" spans="1:10">
      <c r="A13" s="173"/>
      <c r="B13" s="428"/>
      <c r="C13" s="180" t="s">
        <v>160</v>
      </c>
      <c r="D13" s="132"/>
      <c r="E13" s="132"/>
      <c r="F13" s="132"/>
      <c r="G13" s="132"/>
      <c r="H13" s="132"/>
      <c r="I13" s="132"/>
      <c r="J13" s="133"/>
    </row>
    <row r="14" spans="1:10" ht="25.5">
      <c r="A14" s="128">
        <v>40160</v>
      </c>
      <c r="B14" s="428"/>
      <c r="C14" s="117" t="s">
        <v>91</v>
      </c>
      <c r="D14" s="132">
        <v>-205759101</v>
      </c>
      <c r="E14" s="132">
        <v>-169421773</v>
      </c>
      <c r="F14" s="132">
        <v>-52940402</v>
      </c>
      <c r="G14" s="132">
        <v>-76599103</v>
      </c>
      <c r="H14" s="132">
        <v>-187369207</v>
      </c>
      <c r="I14" s="132">
        <v>-7590546</v>
      </c>
      <c r="J14" s="133">
        <v>-699680132</v>
      </c>
    </row>
    <row r="15" spans="1:10" ht="25.5">
      <c r="A15" s="128">
        <v>40170</v>
      </c>
      <c r="B15" s="428"/>
      <c r="C15" s="117" t="s">
        <v>92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3">
        <v>0</v>
      </c>
    </row>
    <row r="16" spans="1:10">
      <c r="A16" s="128">
        <v>40180</v>
      </c>
      <c r="B16" s="428"/>
      <c r="C16" s="117" t="s">
        <v>93</v>
      </c>
      <c r="D16" s="132">
        <v>-10276763</v>
      </c>
      <c r="E16" s="132">
        <v>-11479241</v>
      </c>
      <c r="F16" s="132">
        <v>-1626695</v>
      </c>
      <c r="G16" s="132">
        <v>-4385000</v>
      </c>
      <c r="H16" s="132">
        <v>-9493852</v>
      </c>
      <c r="I16" s="132">
        <v>0</v>
      </c>
      <c r="J16" s="133">
        <v>-37261551</v>
      </c>
    </row>
    <row r="17" spans="1:10" ht="25.5">
      <c r="A17" s="128">
        <v>40190</v>
      </c>
      <c r="B17" s="428"/>
      <c r="C17" s="117" t="s">
        <v>94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-173859707</v>
      </c>
      <c r="J17" s="133">
        <v>-173859707</v>
      </c>
    </row>
    <row r="18" spans="1:10">
      <c r="A18" s="128">
        <v>40200</v>
      </c>
      <c r="B18" s="428"/>
      <c r="C18" s="117" t="s">
        <v>95</v>
      </c>
      <c r="D18" s="132">
        <v>-6269195</v>
      </c>
      <c r="E18" s="132">
        <v>-28664303</v>
      </c>
      <c r="F18" s="132">
        <v>0</v>
      </c>
      <c r="G18" s="132">
        <v>0</v>
      </c>
      <c r="H18" s="132">
        <v>0</v>
      </c>
      <c r="I18" s="132">
        <v>0</v>
      </c>
      <c r="J18" s="133">
        <v>-34933498</v>
      </c>
    </row>
    <row r="19" spans="1:10">
      <c r="A19" s="128">
        <v>40210</v>
      </c>
      <c r="B19" s="428"/>
      <c r="C19" s="117" t="s">
        <v>96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3">
        <v>0</v>
      </c>
    </row>
    <row r="20" spans="1:10">
      <c r="A20" s="128">
        <v>40220</v>
      </c>
      <c r="B20" s="428"/>
      <c r="C20" s="117" t="s">
        <v>97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3">
        <v>0</v>
      </c>
    </row>
    <row r="21" spans="1:10">
      <c r="A21" s="128">
        <v>40230</v>
      </c>
      <c r="B21" s="428"/>
      <c r="C21" s="117" t="s">
        <v>98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-76080</v>
      </c>
      <c r="J21" s="133">
        <v>-76080</v>
      </c>
    </row>
    <row r="22" spans="1:10">
      <c r="A22" s="128">
        <v>40240</v>
      </c>
      <c r="B22" s="428"/>
      <c r="C22" s="117" t="s">
        <v>99</v>
      </c>
      <c r="D22" s="132">
        <v>556752</v>
      </c>
      <c r="E22" s="132">
        <v>0</v>
      </c>
      <c r="F22" s="132">
        <v>27597</v>
      </c>
      <c r="G22" s="132">
        <v>0</v>
      </c>
      <c r="H22" s="132">
        <v>110607</v>
      </c>
      <c r="I22" s="132">
        <v>0</v>
      </c>
      <c r="J22" s="133">
        <v>694956</v>
      </c>
    </row>
    <row r="23" spans="1:10">
      <c r="A23" s="128">
        <v>40250</v>
      </c>
      <c r="B23" s="428"/>
      <c r="C23" s="117" t="s">
        <v>100</v>
      </c>
      <c r="D23" s="132">
        <v>-356723</v>
      </c>
      <c r="E23" s="132">
        <v>0</v>
      </c>
      <c r="F23" s="132">
        <v>-1147264</v>
      </c>
      <c r="G23" s="132">
        <v>-2016429</v>
      </c>
      <c r="H23" s="132">
        <v>-267988</v>
      </c>
      <c r="I23" s="132">
        <v>-2700553</v>
      </c>
      <c r="J23" s="133">
        <v>-6488957</v>
      </c>
    </row>
    <row r="24" spans="1:10">
      <c r="A24" s="128">
        <v>40260</v>
      </c>
      <c r="B24" s="428"/>
      <c r="C24" s="117" t="s">
        <v>101</v>
      </c>
      <c r="D24" s="132">
        <v>17703247</v>
      </c>
      <c r="E24" s="132">
        <v>0</v>
      </c>
      <c r="F24" s="132">
        <v>1485025</v>
      </c>
      <c r="G24" s="132">
        <v>-5697019</v>
      </c>
      <c r="H24" s="132">
        <v>8837568</v>
      </c>
      <c r="I24" s="132">
        <v>12090000</v>
      </c>
      <c r="J24" s="133">
        <v>34418821</v>
      </c>
    </row>
    <row r="25" spans="1:10" ht="25.5">
      <c r="A25" s="178">
        <v>40000</v>
      </c>
      <c r="B25" s="428"/>
      <c r="C25" s="197" t="s">
        <v>215</v>
      </c>
      <c r="D25" s="200">
        <v>-2068241</v>
      </c>
      <c r="E25" s="200">
        <v>-12143650</v>
      </c>
      <c r="F25" s="200">
        <v>2641546</v>
      </c>
      <c r="G25" s="200">
        <v>-2302165</v>
      </c>
      <c r="H25" s="200">
        <v>-2524464</v>
      </c>
      <c r="I25" s="200">
        <v>-12565960</v>
      </c>
      <c r="J25" s="200">
        <v>-28962934</v>
      </c>
    </row>
    <row r="26" spans="1:10" ht="25.5">
      <c r="A26" s="128">
        <v>41100</v>
      </c>
      <c r="B26" s="428" t="s">
        <v>219</v>
      </c>
      <c r="C26" s="117" t="s">
        <v>102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3">
        <v>0</v>
      </c>
    </row>
    <row r="27" spans="1:10" ht="25.5">
      <c r="A27" s="128">
        <v>41110</v>
      </c>
      <c r="B27" s="428"/>
      <c r="C27" s="117" t="s">
        <v>103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3">
        <v>0</v>
      </c>
    </row>
    <row r="28" spans="1:10" ht="25.5">
      <c r="A28" s="128">
        <v>41120</v>
      </c>
      <c r="B28" s="428"/>
      <c r="C28" s="117" t="s">
        <v>104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3">
        <v>0</v>
      </c>
    </row>
    <row r="29" spans="1:10" ht="25.5">
      <c r="A29" s="128">
        <v>41130</v>
      </c>
      <c r="B29" s="428"/>
      <c r="C29" s="117" t="s">
        <v>105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3">
        <v>0</v>
      </c>
    </row>
    <row r="30" spans="1:10" ht="25.5">
      <c r="A30" s="128">
        <v>41140</v>
      </c>
      <c r="B30" s="428"/>
      <c r="C30" s="117" t="s">
        <v>106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3">
        <v>0</v>
      </c>
    </row>
    <row r="31" spans="1:10" ht="25.5">
      <c r="A31" s="128">
        <v>41150</v>
      </c>
      <c r="B31" s="428"/>
      <c r="C31" s="117" t="s">
        <v>107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3">
        <v>0</v>
      </c>
    </row>
    <row r="32" spans="1:10" ht="25.5">
      <c r="A32" s="128">
        <v>41160</v>
      </c>
      <c r="B32" s="428"/>
      <c r="C32" s="117" t="s">
        <v>108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3">
        <v>0</v>
      </c>
    </row>
    <row r="33" spans="1:10">
      <c r="A33" s="128">
        <v>41170</v>
      </c>
      <c r="B33" s="428"/>
      <c r="C33" s="117" t="s">
        <v>109</v>
      </c>
      <c r="D33" s="132">
        <v>-15653453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3">
        <v>-15653453</v>
      </c>
    </row>
    <row r="34" spans="1:10" ht="25.5">
      <c r="A34" s="128">
        <v>41180</v>
      </c>
      <c r="B34" s="428"/>
      <c r="C34" s="117" t="s">
        <v>110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264</v>
      </c>
      <c r="J34" s="133">
        <v>264</v>
      </c>
    </row>
    <row r="35" spans="1:10">
      <c r="A35" s="128">
        <v>41190</v>
      </c>
      <c r="B35" s="428"/>
      <c r="C35" s="117" t="s">
        <v>111</v>
      </c>
      <c r="D35" s="132">
        <v>-304855</v>
      </c>
      <c r="E35" s="132">
        <v>-400863</v>
      </c>
      <c r="F35" s="132">
        <v>0</v>
      </c>
      <c r="G35" s="132">
        <v>-69780</v>
      </c>
      <c r="H35" s="132">
        <v>-2841</v>
      </c>
      <c r="I35" s="132">
        <v>-135448</v>
      </c>
      <c r="J35" s="133">
        <v>-913787</v>
      </c>
    </row>
    <row r="36" spans="1:10" ht="25.5">
      <c r="A36" s="128">
        <v>41200</v>
      </c>
      <c r="B36" s="428"/>
      <c r="C36" s="117" t="s">
        <v>112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3">
        <v>0</v>
      </c>
    </row>
    <row r="37" spans="1:10">
      <c r="A37" s="128">
        <v>41210</v>
      </c>
      <c r="B37" s="428"/>
      <c r="C37" s="117" t="s">
        <v>113</v>
      </c>
      <c r="D37" s="132">
        <v>0</v>
      </c>
      <c r="E37" s="132">
        <v>-142285</v>
      </c>
      <c r="F37" s="132">
        <v>0</v>
      </c>
      <c r="G37" s="132">
        <v>-47589</v>
      </c>
      <c r="H37" s="132">
        <v>-291986</v>
      </c>
      <c r="I37" s="132">
        <v>-108165</v>
      </c>
      <c r="J37" s="133">
        <v>-590025</v>
      </c>
    </row>
    <row r="38" spans="1:10">
      <c r="A38" s="128">
        <v>41220</v>
      </c>
      <c r="B38" s="428"/>
      <c r="C38" s="117" t="s">
        <v>114</v>
      </c>
      <c r="D38" s="132">
        <v>-18336150</v>
      </c>
      <c r="E38" s="132">
        <v>257100</v>
      </c>
      <c r="F38" s="132">
        <v>0</v>
      </c>
      <c r="G38" s="132">
        <v>0</v>
      </c>
      <c r="H38" s="132">
        <v>-1000000</v>
      </c>
      <c r="I38" s="132">
        <v>4242421</v>
      </c>
      <c r="J38" s="133">
        <v>-14836629</v>
      </c>
    </row>
    <row r="39" spans="1:10">
      <c r="A39" s="128">
        <v>41230</v>
      </c>
      <c r="B39" s="428"/>
      <c r="C39" s="117" t="s">
        <v>115</v>
      </c>
      <c r="D39" s="132">
        <v>0</v>
      </c>
      <c r="E39" s="132">
        <v>-2762398</v>
      </c>
      <c r="F39" s="132">
        <v>0</v>
      </c>
      <c r="G39" s="132">
        <v>-4830000</v>
      </c>
      <c r="H39" s="132">
        <v>0</v>
      </c>
      <c r="I39" s="132">
        <v>-2000000</v>
      </c>
      <c r="J39" s="133">
        <v>-9592398</v>
      </c>
    </row>
    <row r="40" spans="1:10">
      <c r="A40" s="128">
        <v>41240</v>
      </c>
      <c r="B40" s="428"/>
      <c r="C40" s="117" t="s">
        <v>116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3">
        <v>0</v>
      </c>
    </row>
    <row r="41" spans="1:10" ht="25.5">
      <c r="A41" s="128">
        <v>41250</v>
      </c>
      <c r="B41" s="428"/>
      <c r="C41" s="117" t="s">
        <v>117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3">
        <v>0</v>
      </c>
    </row>
    <row r="42" spans="1:10" ht="25.5">
      <c r="A42" s="128">
        <v>41260</v>
      </c>
      <c r="B42" s="428"/>
      <c r="C42" s="117" t="s">
        <v>118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3">
        <v>0</v>
      </c>
    </row>
    <row r="43" spans="1:10" ht="25.5">
      <c r="A43" s="128">
        <v>41270</v>
      </c>
      <c r="B43" s="428"/>
      <c r="C43" s="117" t="s">
        <v>119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3">
        <v>0</v>
      </c>
    </row>
    <row r="44" spans="1:10" ht="25.5">
      <c r="A44" s="128">
        <v>41280</v>
      </c>
      <c r="B44" s="428"/>
      <c r="C44" s="117" t="s">
        <v>120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3">
        <v>0</v>
      </c>
    </row>
    <row r="45" spans="1:10">
      <c r="A45" s="128">
        <v>41290</v>
      </c>
      <c r="B45" s="428"/>
      <c r="C45" s="117" t="s">
        <v>121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3">
        <v>0</v>
      </c>
    </row>
    <row r="46" spans="1:10">
      <c r="A46" s="128">
        <v>41300</v>
      </c>
      <c r="B46" s="428"/>
      <c r="C46" s="117" t="s">
        <v>97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3">
        <v>0</v>
      </c>
    </row>
    <row r="47" spans="1:10">
      <c r="A47" s="128">
        <v>41310</v>
      </c>
      <c r="B47" s="428"/>
      <c r="C47" s="117" t="s">
        <v>99</v>
      </c>
      <c r="D47" s="132">
        <v>0</v>
      </c>
      <c r="E47" s="132">
        <v>15285</v>
      </c>
      <c r="F47" s="132">
        <v>8378</v>
      </c>
      <c r="G47" s="132">
        <v>0</v>
      </c>
      <c r="H47" s="132">
        <v>21574</v>
      </c>
      <c r="I47" s="132">
        <v>0</v>
      </c>
      <c r="J47" s="133">
        <v>45237</v>
      </c>
    </row>
    <row r="48" spans="1:10">
      <c r="A48" s="128">
        <v>41320</v>
      </c>
      <c r="B48" s="428"/>
      <c r="C48" s="117" t="s">
        <v>100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3">
        <v>0</v>
      </c>
    </row>
    <row r="49" spans="1:10">
      <c r="A49" s="171">
        <v>41330</v>
      </c>
      <c r="B49" s="428"/>
      <c r="C49" s="117" t="s">
        <v>101</v>
      </c>
      <c r="D49" s="132">
        <v>0</v>
      </c>
      <c r="E49" s="132">
        <v>0</v>
      </c>
      <c r="F49" s="132">
        <v>0</v>
      </c>
      <c r="G49" s="132">
        <v>3299213</v>
      </c>
      <c r="H49" s="132">
        <v>0</v>
      </c>
      <c r="I49" s="132">
        <v>0</v>
      </c>
      <c r="J49" s="133">
        <v>3299213</v>
      </c>
    </row>
    <row r="50" spans="1:10" ht="25.5">
      <c r="A50" s="178">
        <v>41000</v>
      </c>
      <c r="B50" s="428"/>
      <c r="C50" s="197" t="s">
        <v>216</v>
      </c>
      <c r="D50" s="202">
        <v>-34294458</v>
      </c>
      <c r="E50" s="202">
        <v>-3033161</v>
      </c>
      <c r="F50" s="202">
        <v>8378</v>
      </c>
      <c r="G50" s="202">
        <v>-1648156</v>
      </c>
      <c r="H50" s="202">
        <v>-1273253</v>
      </c>
      <c r="I50" s="202">
        <v>1999072</v>
      </c>
      <c r="J50" s="202">
        <v>-38241578</v>
      </c>
    </row>
    <row r="51" spans="1:10">
      <c r="A51" s="128">
        <v>42100</v>
      </c>
      <c r="B51" s="428" t="s">
        <v>220</v>
      </c>
      <c r="C51" s="117" t="s">
        <v>122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10000001</v>
      </c>
      <c r="J51" s="133">
        <v>10000001</v>
      </c>
    </row>
    <row r="52" spans="1:10" ht="25.5">
      <c r="A52" s="128">
        <v>42110</v>
      </c>
      <c r="B52" s="428"/>
      <c r="C52" s="117" t="s">
        <v>123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3">
        <v>0</v>
      </c>
    </row>
    <row r="53" spans="1:10" ht="25.5">
      <c r="A53" s="128">
        <v>42120</v>
      </c>
      <c r="B53" s="428"/>
      <c r="C53" s="117" t="s">
        <v>124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3">
        <v>0</v>
      </c>
    </row>
    <row r="54" spans="1:10">
      <c r="A54" s="128">
        <v>42130</v>
      </c>
      <c r="B54" s="428"/>
      <c r="C54" s="117" t="s">
        <v>125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3">
        <v>0</v>
      </c>
    </row>
    <row r="55" spans="1:10" ht="25.5">
      <c r="A55" s="128">
        <v>42130</v>
      </c>
      <c r="B55" s="428"/>
      <c r="C55" s="117" t="s">
        <v>126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3">
        <v>0</v>
      </c>
    </row>
    <row r="56" spans="1:10" ht="25.5">
      <c r="A56" s="171">
        <v>42140</v>
      </c>
      <c r="B56" s="428"/>
      <c r="C56" s="117" t="s">
        <v>127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3">
        <v>0</v>
      </c>
    </row>
    <row r="57" spans="1:10">
      <c r="A57" s="178">
        <v>42150</v>
      </c>
      <c r="B57" s="428"/>
      <c r="C57" s="197" t="s">
        <v>128</v>
      </c>
      <c r="D57" s="202">
        <v>0</v>
      </c>
      <c r="E57" s="202">
        <v>0</v>
      </c>
      <c r="F57" s="202">
        <v>0</v>
      </c>
      <c r="G57" s="202">
        <v>0</v>
      </c>
      <c r="H57" s="202">
        <v>0</v>
      </c>
      <c r="I57" s="202">
        <v>0</v>
      </c>
      <c r="J57" s="202">
        <v>0</v>
      </c>
    </row>
    <row r="58" spans="1:10">
      <c r="A58" s="127">
        <v>42160</v>
      </c>
      <c r="B58" s="428"/>
      <c r="C58" s="117" t="s">
        <v>129</v>
      </c>
      <c r="D58" s="132">
        <v>0</v>
      </c>
      <c r="E58" s="132">
        <v>0</v>
      </c>
      <c r="F58" s="132">
        <v>158477</v>
      </c>
      <c r="G58" s="132">
        <v>2340000</v>
      </c>
      <c r="H58" s="132">
        <v>1591095</v>
      </c>
      <c r="I58" s="132">
        <v>0</v>
      </c>
      <c r="J58" s="133">
        <v>4089572</v>
      </c>
    </row>
    <row r="59" spans="1:10">
      <c r="A59" s="128">
        <v>42170</v>
      </c>
      <c r="B59" s="428"/>
      <c r="C59" s="117" t="s">
        <v>130</v>
      </c>
      <c r="D59" s="132">
        <v>0</v>
      </c>
      <c r="E59" s="132">
        <v>0</v>
      </c>
      <c r="F59" s="132">
        <v>-20904</v>
      </c>
      <c r="G59" s="132">
        <v>0</v>
      </c>
      <c r="H59" s="132">
        <v>-81537</v>
      </c>
      <c r="I59" s="132">
        <v>-26234</v>
      </c>
      <c r="J59" s="133">
        <v>-128675</v>
      </c>
    </row>
    <row r="60" spans="1:10">
      <c r="A60" s="128">
        <v>42180</v>
      </c>
      <c r="B60" s="428"/>
      <c r="C60" s="117" t="s">
        <v>131</v>
      </c>
      <c r="D60" s="132">
        <v>-556123</v>
      </c>
      <c r="E60" s="132">
        <v>-421248</v>
      </c>
      <c r="F60" s="132">
        <v>0</v>
      </c>
      <c r="G60" s="132">
        <v>-438674</v>
      </c>
      <c r="H60" s="132">
        <v>0</v>
      </c>
      <c r="I60" s="132">
        <v>-484228</v>
      </c>
      <c r="J60" s="133">
        <v>-1900273</v>
      </c>
    </row>
    <row r="61" spans="1:10">
      <c r="A61" s="128">
        <v>42190</v>
      </c>
      <c r="B61" s="428"/>
      <c r="C61" s="117" t="s">
        <v>132</v>
      </c>
      <c r="D61" s="132">
        <v>0</v>
      </c>
      <c r="E61" s="132">
        <v>0</v>
      </c>
      <c r="F61" s="132">
        <v>-1692139</v>
      </c>
      <c r="G61" s="132">
        <v>-2366461</v>
      </c>
      <c r="H61" s="132">
        <v>-513414</v>
      </c>
      <c r="I61" s="132">
        <v>0</v>
      </c>
      <c r="J61" s="133">
        <v>-4572014</v>
      </c>
    </row>
    <row r="62" spans="1:10">
      <c r="A62" s="128">
        <v>42200</v>
      </c>
      <c r="B62" s="428"/>
      <c r="C62" s="117" t="s">
        <v>116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3">
        <v>0</v>
      </c>
    </row>
    <row r="63" spans="1:10">
      <c r="A63" s="128">
        <v>42210</v>
      </c>
      <c r="B63" s="428"/>
      <c r="C63" s="117" t="s">
        <v>96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3">
        <v>0</v>
      </c>
    </row>
    <row r="64" spans="1:10">
      <c r="A64" s="128">
        <v>42220</v>
      </c>
      <c r="B64" s="428"/>
      <c r="C64" s="117" t="s">
        <v>98</v>
      </c>
      <c r="D64" s="132">
        <v>-2259</v>
      </c>
      <c r="E64" s="132">
        <v>-347819</v>
      </c>
      <c r="F64" s="132">
        <v>0</v>
      </c>
      <c r="G64" s="132">
        <v>0</v>
      </c>
      <c r="H64" s="132">
        <v>0</v>
      </c>
      <c r="I64" s="132">
        <v>-93295</v>
      </c>
      <c r="J64" s="133">
        <v>-443373</v>
      </c>
    </row>
    <row r="65" spans="1:10">
      <c r="A65" s="128">
        <v>42230</v>
      </c>
      <c r="B65" s="428"/>
      <c r="C65" s="117" t="s">
        <v>100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3">
        <v>0</v>
      </c>
    </row>
    <row r="66" spans="1:10">
      <c r="A66" s="171">
        <v>42240</v>
      </c>
      <c r="B66" s="428"/>
      <c r="C66" s="117" t="s">
        <v>101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3">
        <v>0</v>
      </c>
    </row>
    <row r="67" spans="1:10" ht="25.5">
      <c r="A67" s="178">
        <v>42000</v>
      </c>
      <c r="B67" s="428"/>
      <c r="C67" s="197" t="s">
        <v>217</v>
      </c>
      <c r="D67" s="202">
        <v>-558382</v>
      </c>
      <c r="E67" s="202">
        <v>-769067</v>
      </c>
      <c r="F67" s="202">
        <v>-1554566</v>
      </c>
      <c r="G67" s="202">
        <v>-465135</v>
      </c>
      <c r="H67" s="202">
        <v>996144</v>
      </c>
      <c r="I67" s="202">
        <v>9396244</v>
      </c>
      <c r="J67" s="202">
        <v>7045238</v>
      </c>
    </row>
    <row r="68" spans="1:10" ht="38.25">
      <c r="A68" s="178">
        <v>43000</v>
      </c>
      <c r="B68" s="135"/>
      <c r="C68" s="197" t="s">
        <v>133</v>
      </c>
      <c r="D68" s="202">
        <v>-36921081</v>
      </c>
      <c r="E68" s="202">
        <v>-15945878</v>
      </c>
      <c r="F68" s="202">
        <v>1095358</v>
      </c>
      <c r="G68" s="202">
        <v>-4415456</v>
      </c>
      <c r="H68" s="202">
        <v>-2801573</v>
      </c>
      <c r="I68" s="202">
        <v>-1170644</v>
      </c>
      <c r="J68" s="202">
        <v>-60159274</v>
      </c>
    </row>
    <row r="69" spans="1:10" ht="25.5">
      <c r="A69" s="171">
        <v>44000</v>
      </c>
      <c r="B69" s="138"/>
      <c r="C69" s="117" t="s">
        <v>134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3">
        <v>0</v>
      </c>
    </row>
    <row r="70" spans="1:10" ht="25.5">
      <c r="A70" s="178">
        <v>45000</v>
      </c>
      <c r="B70" s="138"/>
      <c r="C70" s="197" t="s">
        <v>135</v>
      </c>
      <c r="D70" s="202">
        <v>-36921081</v>
      </c>
      <c r="E70" s="202">
        <v>-15945878</v>
      </c>
      <c r="F70" s="202">
        <v>1095358</v>
      </c>
      <c r="G70" s="202">
        <v>-4415456</v>
      </c>
      <c r="H70" s="202">
        <v>-2801573</v>
      </c>
      <c r="I70" s="202">
        <v>-1170644</v>
      </c>
      <c r="J70" s="202">
        <v>-60159274</v>
      </c>
    </row>
    <row r="71" spans="1:10" ht="25.5">
      <c r="A71" s="126">
        <v>46000</v>
      </c>
      <c r="B71" s="138"/>
      <c r="C71" s="117" t="s">
        <v>221</v>
      </c>
      <c r="D71" s="132">
        <v>38669234</v>
      </c>
      <c r="E71" s="132">
        <v>38126559</v>
      </c>
      <c r="F71" s="132">
        <v>12866331</v>
      </c>
      <c r="G71" s="132">
        <v>5140761</v>
      </c>
      <c r="H71" s="132">
        <v>31809345</v>
      </c>
      <c r="I71" s="132">
        <v>9895556</v>
      </c>
      <c r="J71" s="133">
        <v>136507786</v>
      </c>
    </row>
    <row r="72" spans="1:10" ht="25.5">
      <c r="A72" s="178">
        <v>47000</v>
      </c>
      <c r="B72" s="138"/>
      <c r="C72" s="197" t="s">
        <v>222</v>
      </c>
      <c r="D72" s="202">
        <v>1748153</v>
      </c>
      <c r="E72" s="202">
        <v>22180681</v>
      </c>
      <c r="F72" s="202">
        <v>13961689</v>
      </c>
      <c r="G72" s="202">
        <v>725305</v>
      </c>
      <c r="H72" s="202">
        <v>29007772</v>
      </c>
      <c r="I72" s="202">
        <v>8724912</v>
      </c>
      <c r="J72" s="202">
        <v>76348512</v>
      </c>
    </row>
    <row r="73" spans="1:10">
      <c r="B73" s="139"/>
      <c r="C73" s="440" t="s">
        <v>331</v>
      </c>
      <c r="D73" s="441"/>
      <c r="E73" s="441"/>
      <c r="F73" s="441"/>
      <c r="G73" s="441"/>
      <c r="H73" s="441"/>
      <c r="I73" s="441"/>
      <c r="J73" s="442"/>
    </row>
    <row r="74" spans="1:10">
      <c r="C74" s="437"/>
      <c r="D74" s="438"/>
      <c r="E74" s="438"/>
      <c r="F74" s="438"/>
      <c r="G74" s="438"/>
      <c r="H74" s="438"/>
      <c r="I74" s="438"/>
      <c r="J74" s="439"/>
    </row>
    <row r="75" spans="1:10">
      <c r="C75" s="436"/>
      <c r="D75" s="436"/>
      <c r="E75" s="436"/>
      <c r="F75" s="436"/>
      <c r="G75" s="436"/>
      <c r="H75" s="436"/>
      <c r="I75" s="436"/>
      <c r="J75" s="436"/>
    </row>
  </sheetData>
  <mergeCells count="19">
    <mergeCell ref="B7:B25"/>
    <mergeCell ref="B26:B50"/>
    <mergeCell ref="B51:B67"/>
    <mergeCell ref="C75:J75"/>
    <mergeCell ref="C74:J74"/>
    <mergeCell ref="C73:J73"/>
    <mergeCell ref="C1:J1"/>
    <mergeCell ref="C2:J2"/>
    <mergeCell ref="C3:J3"/>
    <mergeCell ref="I5:I6"/>
    <mergeCell ref="G5:G6"/>
    <mergeCell ref="C4:J4"/>
    <mergeCell ref="J5:J6"/>
    <mergeCell ref="A5:A6"/>
    <mergeCell ref="C5:C6"/>
    <mergeCell ref="H5:H6"/>
    <mergeCell ref="D5:D6"/>
    <mergeCell ref="E5:E6"/>
    <mergeCell ref="F5:F6"/>
  </mergeCells>
  <phoneticPr fontId="0" type="noConversion"/>
  <printOptions horizontalCentered="1" verticalCentered="1"/>
  <pageMargins left="0.59055118110236227" right="0.59055118110236227" top="0.36" bottom="0.31" header="0" footer="0"/>
  <pageSetup scale="3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7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59" style="26" bestFit="1" customWidth="1"/>
    <col min="4" max="4" width="18.1640625" style="26" customWidth="1"/>
    <col min="5" max="6" width="15.83203125" style="26" customWidth="1"/>
    <col min="7" max="7" width="16.83203125" style="26" customWidth="1"/>
    <col min="8" max="16384" width="9" style="27"/>
  </cols>
  <sheetData>
    <row r="1" spans="1:7">
      <c r="C1" s="314"/>
      <c r="D1" s="314"/>
      <c r="E1" s="314"/>
      <c r="F1" s="314"/>
      <c r="G1" s="314"/>
    </row>
    <row r="2" spans="1:7">
      <c r="C2" s="315" t="s">
        <v>251</v>
      </c>
      <c r="D2" s="316"/>
      <c r="E2" s="316"/>
      <c r="F2" s="316"/>
      <c r="G2" s="317"/>
    </row>
    <row r="3" spans="1:7">
      <c r="C3" s="383" t="s">
        <v>319</v>
      </c>
      <c r="D3" s="384"/>
      <c r="E3" s="384"/>
      <c r="F3" s="384"/>
      <c r="G3" s="385"/>
    </row>
    <row r="4" spans="1:7">
      <c r="C4" s="388" t="s">
        <v>338</v>
      </c>
      <c r="D4" s="389"/>
      <c r="E4" s="389"/>
      <c r="F4" s="389"/>
      <c r="G4" s="390"/>
    </row>
    <row r="5" spans="1:7">
      <c r="A5" s="28"/>
      <c r="B5" s="28"/>
      <c r="C5" s="429" t="s">
        <v>231</v>
      </c>
      <c r="D5" s="430"/>
      <c r="E5" s="430"/>
      <c r="F5" s="430"/>
      <c r="G5" s="431"/>
    </row>
    <row r="6" spans="1:7" ht="15.75" customHeight="1">
      <c r="A6" s="432" t="s">
        <v>16</v>
      </c>
      <c r="B6" s="140"/>
      <c r="C6" s="365" t="s">
        <v>17</v>
      </c>
      <c r="D6" s="365" t="s">
        <v>345</v>
      </c>
      <c r="E6" s="365" t="s">
        <v>42</v>
      </c>
      <c r="F6" s="365" t="s">
        <v>9</v>
      </c>
      <c r="G6" s="365" t="s">
        <v>12</v>
      </c>
    </row>
    <row r="7" spans="1:7">
      <c r="A7" s="432"/>
      <c r="B7" s="140"/>
      <c r="C7" s="365"/>
      <c r="D7" s="365"/>
      <c r="E7" s="365"/>
      <c r="F7" s="365"/>
      <c r="G7" s="365"/>
    </row>
    <row r="8" spans="1:7">
      <c r="A8" s="172"/>
      <c r="B8" s="428" t="s">
        <v>218</v>
      </c>
      <c r="C8" s="180" t="s">
        <v>159</v>
      </c>
      <c r="D8" s="133"/>
      <c r="E8" s="133"/>
      <c r="F8" s="133"/>
      <c r="G8" s="133"/>
    </row>
    <row r="9" spans="1:7" ht="25.5">
      <c r="A9" s="128">
        <v>40110</v>
      </c>
      <c r="B9" s="428"/>
      <c r="C9" s="117" t="s">
        <v>86</v>
      </c>
      <c r="D9" s="132">
        <v>10465215</v>
      </c>
      <c r="E9" s="132">
        <v>9517638</v>
      </c>
      <c r="F9" s="132">
        <v>1002953</v>
      </c>
      <c r="G9" s="133">
        <v>20985806</v>
      </c>
    </row>
    <row r="10" spans="1:7" ht="38.25">
      <c r="A10" s="128">
        <v>40120</v>
      </c>
      <c r="B10" s="428"/>
      <c r="C10" s="117" t="s">
        <v>87</v>
      </c>
      <c r="D10" s="132">
        <v>0</v>
      </c>
      <c r="E10" s="132">
        <v>0</v>
      </c>
      <c r="F10" s="132">
        <v>0</v>
      </c>
      <c r="G10" s="133">
        <v>0</v>
      </c>
    </row>
    <row r="11" spans="1:7" ht="25.5">
      <c r="A11" s="128">
        <v>40130</v>
      </c>
      <c r="B11" s="428"/>
      <c r="C11" s="117" t="s">
        <v>88</v>
      </c>
      <c r="D11" s="132">
        <v>0</v>
      </c>
      <c r="E11" s="132">
        <v>0</v>
      </c>
      <c r="F11" s="132">
        <v>0</v>
      </c>
      <c r="G11" s="133">
        <v>0</v>
      </c>
    </row>
    <row r="12" spans="1:7" ht="25.5">
      <c r="A12" s="128">
        <v>40140</v>
      </c>
      <c r="B12" s="428"/>
      <c r="C12" s="117" t="s">
        <v>89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28">
        <v>40150</v>
      </c>
      <c r="B13" s="428"/>
      <c r="C13" s="117" t="s">
        <v>90</v>
      </c>
      <c r="D13" s="132">
        <v>0</v>
      </c>
      <c r="E13" s="132">
        <v>0</v>
      </c>
      <c r="F13" s="132">
        <v>0</v>
      </c>
      <c r="G13" s="133">
        <v>0</v>
      </c>
    </row>
    <row r="14" spans="1:7">
      <c r="A14" s="173"/>
      <c r="B14" s="428"/>
      <c r="C14" s="180" t="s">
        <v>160</v>
      </c>
      <c r="D14" s="132"/>
      <c r="E14" s="132"/>
      <c r="F14" s="132"/>
      <c r="G14" s="133"/>
    </row>
    <row r="15" spans="1:7" ht="25.5">
      <c r="A15" s="128">
        <v>40160</v>
      </c>
      <c r="B15" s="428"/>
      <c r="C15" s="117" t="s">
        <v>91</v>
      </c>
      <c r="D15" s="132">
        <v>-28098417</v>
      </c>
      <c r="E15" s="132">
        <v>-8150026</v>
      </c>
      <c r="F15" s="132">
        <v>-851423</v>
      </c>
      <c r="G15" s="133">
        <v>-37099866</v>
      </c>
    </row>
    <row r="16" spans="1:7" ht="25.5">
      <c r="A16" s="128">
        <v>40170</v>
      </c>
      <c r="B16" s="428"/>
      <c r="C16" s="117" t="s">
        <v>92</v>
      </c>
      <c r="D16" s="132">
        <v>0</v>
      </c>
      <c r="E16" s="132">
        <v>0</v>
      </c>
      <c r="F16" s="132">
        <v>0</v>
      </c>
      <c r="G16" s="133">
        <v>0</v>
      </c>
    </row>
    <row r="17" spans="1:7">
      <c r="A17" s="128">
        <v>40180</v>
      </c>
      <c r="B17" s="428"/>
      <c r="C17" s="117" t="s">
        <v>93</v>
      </c>
      <c r="D17" s="132">
        <v>-1371789</v>
      </c>
      <c r="E17" s="132">
        <v>-1279703</v>
      </c>
      <c r="F17" s="132">
        <v>-66089</v>
      </c>
      <c r="G17" s="133">
        <v>-2717581</v>
      </c>
    </row>
    <row r="18" spans="1:7" ht="38.25">
      <c r="A18" s="128">
        <v>40190</v>
      </c>
      <c r="B18" s="428"/>
      <c r="C18" s="117" t="s">
        <v>94</v>
      </c>
      <c r="D18" s="132">
        <v>0</v>
      </c>
      <c r="E18" s="132">
        <v>0</v>
      </c>
      <c r="F18" s="132">
        <v>0</v>
      </c>
      <c r="G18" s="133">
        <v>0</v>
      </c>
    </row>
    <row r="19" spans="1:7">
      <c r="A19" s="128">
        <v>40200</v>
      </c>
      <c r="B19" s="428"/>
      <c r="C19" s="117" t="s">
        <v>95</v>
      </c>
      <c r="D19" s="132">
        <v>-538639</v>
      </c>
      <c r="E19" s="132">
        <v>-103196</v>
      </c>
      <c r="F19" s="132">
        <v>-92693</v>
      </c>
      <c r="G19" s="133">
        <v>-734528</v>
      </c>
    </row>
    <row r="20" spans="1:7">
      <c r="A20" s="128">
        <v>40210</v>
      </c>
      <c r="B20" s="428"/>
      <c r="C20" s="117" t="s">
        <v>96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40220</v>
      </c>
      <c r="B21" s="428"/>
      <c r="C21" s="117" t="s">
        <v>97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40230</v>
      </c>
      <c r="B22" s="428"/>
      <c r="C22" s="117" t="s">
        <v>98</v>
      </c>
      <c r="D22" s="132">
        <v>0</v>
      </c>
      <c r="E22" s="132">
        <v>0</v>
      </c>
      <c r="F22" s="132">
        <v>0</v>
      </c>
      <c r="G22" s="133">
        <v>0</v>
      </c>
    </row>
    <row r="23" spans="1:7">
      <c r="A23" s="128">
        <v>40240</v>
      </c>
      <c r="B23" s="428"/>
      <c r="C23" s="117" t="s">
        <v>99</v>
      </c>
      <c r="D23" s="132">
        <v>0</v>
      </c>
      <c r="E23" s="132">
        <v>0</v>
      </c>
      <c r="F23" s="132">
        <v>0</v>
      </c>
      <c r="G23" s="133">
        <v>0</v>
      </c>
    </row>
    <row r="24" spans="1:7" ht="25.5">
      <c r="A24" s="128">
        <v>40250</v>
      </c>
      <c r="B24" s="428"/>
      <c r="C24" s="117" t="s">
        <v>100</v>
      </c>
      <c r="D24" s="132">
        <v>290538</v>
      </c>
      <c r="E24" s="132">
        <v>0</v>
      </c>
      <c r="F24" s="132">
        <v>0</v>
      </c>
      <c r="G24" s="133">
        <v>290538</v>
      </c>
    </row>
    <row r="25" spans="1:7">
      <c r="A25" s="128">
        <v>40260</v>
      </c>
      <c r="B25" s="428"/>
      <c r="C25" s="117" t="s">
        <v>101</v>
      </c>
      <c r="D25" s="132">
        <v>19645120</v>
      </c>
      <c r="E25" s="132">
        <v>0</v>
      </c>
      <c r="F25" s="132">
        <v>0</v>
      </c>
      <c r="G25" s="133">
        <v>19645120</v>
      </c>
    </row>
    <row r="26" spans="1:7" ht="30" customHeight="1">
      <c r="A26" s="178">
        <v>40000</v>
      </c>
      <c r="B26" s="428"/>
      <c r="C26" s="197" t="s">
        <v>215</v>
      </c>
      <c r="D26" s="200">
        <v>392028</v>
      </c>
      <c r="E26" s="200">
        <v>-15287</v>
      </c>
      <c r="F26" s="200">
        <v>-7252</v>
      </c>
      <c r="G26" s="200">
        <v>369489</v>
      </c>
    </row>
    <row r="27" spans="1:7" ht="25.5">
      <c r="A27" s="128">
        <v>41100</v>
      </c>
      <c r="B27" s="428" t="s">
        <v>219</v>
      </c>
      <c r="C27" s="117" t="s">
        <v>102</v>
      </c>
      <c r="D27" s="132">
        <v>0</v>
      </c>
      <c r="E27" s="132">
        <v>0</v>
      </c>
      <c r="F27" s="132">
        <v>0</v>
      </c>
      <c r="G27" s="133">
        <v>0</v>
      </c>
    </row>
    <row r="28" spans="1:7" ht="25.5">
      <c r="A28" s="128">
        <v>41110</v>
      </c>
      <c r="B28" s="428"/>
      <c r="C28" s="117" t="s">
        <v>103</v>
      </c>
      <c r="D28" s="132">
        <v>0</v>
      </c>
      <c r="E28" s="132">
        <v>0</v>
      </c>
      <c r="F28" s="132">
        <v>0</v>
      </c>
      <c r="G28" s="133">
        <v>0</v>
      </c>
    </row>
    <row r="29" spans="1:7" ht="25.5">
      <c r="A29" s="128">
        <v>41120</v>
      </c>
      <c r="B29" s="428"/>
      <c r="C29" s="117" t="s">
        <v>104</v>
      </c>
      <c r="D29" s="132">
        <v>0</v>
      </c>
      <c r="E29" s="132">
        <v>0</v>
      </c>
      <c r="F29" s="132">
        <v>0</v>
      </c>
      <c r="G29" s="133">
        <v>0</v>
      </c>
    </row>
    <row r="30" spans="1:7" ht="25.5">
      <c r="A30" s="128">
        <v>41130</v>
      </c>
      <c r="B30" s="428"/>
      <c r="C30" s="117" t="s">
        <v>105</v>
      </c>
      <c r="D30" s="132">
        <v>0</v>
      </c>
      <c r="E30" s="132">
        <v>0</v>
      </c>
      <c r="F30" s="132">
        <v>0</v>
      </c>
      <c r="G30" s="133">
        <v>0</v>
      </c>
    </row>
    <row r="31" spans="1:7" ht="25.5">
      <c r="A31" s="128">
        <v>41140</v>
      </c>
      <c r="B31" s="428"/>
      <c r="C31" s="117" t="s">
        <v>106</v>
      </c>
      <c r="D31" s="132">
        <v>0</v>
      </c>
      <c r="E31" s="132">
        <v>0</v>
      </c>
      <c r="F31" s="132">
        <v>0</v>
      </c>
      <c r="G31" s="133">
        <v>0</v>
      </c>
    </row>
    <row r="32" spans="1:7" ht="25.5">
      <c r="A32" s="128">
        <v>41150</v>
      </c>
      <c r="B32" s="428"/>
      <c r="C32" s="117" t="s">
        <v>107</v>
      </c>
      <c r="D32" s="132">
        <v>0</v>
      </c>
      <c r="E32" s="132">
        <v>0</v>
      </c>
      <c r="F32" s="132">
        <v>0</v>
      </c>
      <c r="G32" s="133">
        <v>0</v>
      </c>
    </row>
    <row r="33" spans="1:7" ht="25.5">
      <c r="A33" s="128">
        <v>41160</v>
      </c>
      <c r="B33" s="428"/>
      <c r="C33" s="117" t="s">
        <v>108</v>
      </c>
      <c r="D33" s="132">
        <v>0</v>
      </c>
      <c r="E33" s="132">
        <v>0</v>
      </c>
      <c r="F33" s="132">
        <v>0</v>
      </c>
      <c r="G33" s="133">
        <v>0</v>
      </c>
    </row>
    <row r="34" spans="1:7">
      <c r="A34" s="128">
        <v>41170</v>
      </c>
      <c r="B34" s="428"/>
      <c r="C34" s="117" t="s">
        <v>109</v>
      </c>
      <c r="D34" s="132">
        <v>0</v>
      </c>
      <c r="E34" s="132">
        <v>0</v>
      </c>
      <c r="F34" s="132">
        <v>0</v>
      </c>
      <c r="G34" s="133">
        <v>0</v>
      </c>
    </row>
    <row r="35" spans="1:7" ht="25.5">
      <c r="A35" s="128">
        <v>41180</v>
      </c>
      <c r="B35" s="428"/>
      <c r="C35" s="117" t="s">
        <v>110</v>
      </c>
      <c r="D35" s="132">
        <v>870</v>
      </c>
      <c r="E35" s="132">
        <v>0</v>
      </c>
      <c r="F35" s="132">
        <v>0</v>
      </c>
      <c r="G35" s="133">
        <v>870</v>
      </c>
    </row>
    <row r="36" spans="1:7">
      <c r="A36" s="128">
        <v>41190</v>
      </c>
      <c r="B36" s="428"/>
      <c r="C36" s="117" t="s">
        <v>111</v>
      </c>
      <c r="D36" s="132">
        <v>0</v>
      </c>
      <c r="E36" s="132">
        <v>-89597</v>
      </c>
      <c r="F36" s="132">
        <v>0</v>
      </c>
      <c r="G36" s="133">
        <v>-89597</v>
      </c>
    </row>
    <row r="37" spans="1:7" ht="25.5">
      <c r="A37" s="128">
        <v>41200</v>
      </c>
      <c r="B37" s="428"/>
      <c r="C37" s="117" t="s">
        <v>112</v>
      </c>
      <c r="D37" s="132">
        <v>0</v>
      </c>
      <c r="E37" s="132">
        <v>0</v>
      </c>
      <c r="F37" s="132">
        <v>0</v>
      </c>
      <c r="G37" s="133">
        <v>0</v>
      </c>
    </row>
    <row r="38" spans="1:7">
      <c r="A38" s="128">
        <v>41210</v>
      </c>
      <c r="B38" s="428"/>
      <c r="C38" s="117" t="s">
        <v>113</v>
      </c>
      <c r="D38" s="132">
        <v>0</v>
      </c>
      <c r="E38" s="132">
        <v>0</v>
      </c>
      <c r="F38" s="132">
        <v>-4302</v>
      </c>
      <c r="G38" s="133">
        <v>-4302</v>
      </c>
    </row>
    <row r="39" spans="1:7" ht="25.5">
      <c r="A39" s="128">
        <v>41220</v>
      </c>
      <c r="B39" s="428"/>
      <c r="C39" s="117" t="s">
        <v>114</v>
      </c>
      <c r="D39" s="132">
        <v>0</v>
      </c>
      <c r="E39" s="132">
        <v>-1556680</v>
      </c>
      <c r="F39" s="132">
        <v>0</v>
      </c>
      <c r="G39" s="133">
        <v>-1556680</v>
      </c>
    </row>
    <row r="40" spans="1:7">
      <c r="A40" s="128">
        <v>41230</v>
      </c>
      <c r="B40" s="428"/>
      <c r="C40" s="117" t="s">
        <v>115</v>
      </c>
      <c r="D40" s="132">
        <v>-250000</v>
      </c>
      <c r="E40" s="132">
        <v>0</v>
      </c>
      <c r="F40" s="132">
        <v>0</v>
      </c>
      <c r="G40" s="133">
        <v>-250000</v>
      </c>
    </row>
    <row r="41" spans="1:7" ht="25.5">
      <c r="A41" s="128">
        <v>41240</v>
      </c>
      <c r="B41" s="428"/>
      <c r="C41" s="117" t="s">
        <v>116</v>
      </c>
      <c r="D41" s="132">
        <v>0</v>
      </c>
      <c r="E41" s="132">
        <v>0</v>
      </c>
      <c r="F41" s="132">
        <v>0</v>
      </c>
      <c r="G41" s="133">
        <v>0</v>
      </c>
    </row>
    <row r="42" spans="1:7" ht="25.5">
      <c r="A42" s="128">
        <v>41250</v>
      </c>
      <c r="B42" s="428"/>
      <c r="C42" s="117" t="s">
        <v>117</v>
      </c>
      <c r="D42" s="132">
        <v>0</v>
      </c>
      <c r="E42" s="132">
        <v>0</v>
      </c>
      <c r="F42" s="132">
        <v>0</v>
      </c>
      <c r="G42" s="133">
        <v>0</v>
      </c>
    </row>
    <row r="43" spans="1:7" ht="25.5">
      <c r="A43" s="128">
        <v>41260</v>
      </c>
      <c r="B43" s="428"/>
      <c r="C43" s="117" t="s">
        <v>118</v>
      </c>
      <c r="D43" s="132">
        <v>0</v>
      </c>
      <c r="E43" s="132">
        <v>0</v>
      </c>
      <c r="F43" s="132">
        <v>0</v>
      </c>
      <c r="G43" s="133">
        <v>0</v>
      </c>
    </row>
    <row r="44" spans="1:7" ht="25.5">
      <c r="A44" s="128">
        <v>41270</v>
      </c>
      <c r="B44" s="428"/>
      <c r="C44" s="117" t="s">
        <v>119</v>
      </c>
      <c r="D44" s="132">
        <v>0</v>
      </c>
      <c r="E44" s="132">
        <v>0</v>
      </c>
      <c r="F44" s="132">
        <v>0</v>
      </c>
      <c r="G44" s="133">
        <v>0</v>
      </c>
    </row>
    <row r="45" spans="1:7" ht="25.5">
      <c r="A45" s="128">
        <v>41280</v>
      </c>
      <c r="B45" s="428"/>
      <c r="C45" s="117" t="s">
        <v>120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41290</v>
      </c>
      <c r="B46" s="428"/>
      <c r="C46" s="117" t="s">
        <v>121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41300</v>
      </c>
      <c r="B47" s="428"/>
      <c r="C47" s="117" t="s">
        <v>97</v>
      </c>
      <c r="D47" s="132">
        <v>0</v>
      </c>
      <c r="E47" s="132">
        <v>0</v>
      </c>
      <c r="F47" s="132">
        <v>0</v>
      </c>
      <c r="G47" s="133">
        <v>0</v>
      </c>
    </row>
    <row r="48" spans="1:7">
      <c r="A48" s="128">
        <v>41310</v>
      </c>
      <c r="B48" s="428"/>
      <c r="C48" s="117" t="s">
        <v>99</v>
      </c>
      <c r="D48" s="132">
        <v>0</v>
      </c>
      <c r="E48" s="132">
        <v>0</v>
      </c>
      <c r="F48" s="132">
        <v>0</v>
      </c>
      <c r="G48" s="133">
        <v>0</v>
      </c>
    </row>
    <row r="49" spans="1:7" ht="25.5">
      <c r="A49" s="128">
        <v>41320</v>
      </c>
      <c r="B49" s="428"/>
      <c r="C49" s="117" t="s">
        <v>100</v>
      </c>
      <c r="D49" s="132">
        <v>0</v>
      </c>
      <c r="E49" s="132">
        <v>0</v>
      </c>
      <c r="F49" s="132">
        <v>0</v>
      </c>
      <c r="G49" s="133">
        <v>0</v>
      </c>
    </row>
    <row r="50" spans="1:7">
      <c r="A50" s="171">
        <v>41330</v>
      </c>
      <c r="B50" s="428"/>
      <c r="C50" s="117" t="s">
        <v>101</v>
      </c>
      <c r="D50" s="132">
        <v>0</v>
      </c>
      <c r="E50" s="132">
        <v>0</v>
      </c>
      <c r="F50" s="132">
        <v>0</v>
      </c>
      <c r="G50" s="133">
        <v>0</v>
      </c>
    </row>
    <row r="51" spans="1:7" ht="25.5">
      <c r="A51" s="178">
        <v>41000</v>
      </c>
      <c r="B51" s="428"/>
      <c r="C51" s="197" t="s">
        <v>216</v>
      </c>
      <c r="D51" s="202">
        <v>-249130</v>
      </c>
      <c r="E51" s="202">
        <v>-1646277</v>
      </c>
      <c r="F51" s="202">
        <v>-4302</v>
      </c>
      <c r="G51" s="202">
        <v>-1899709</v>
      </c>
    </row>
    <row r="52" spans="1:7" s="134" customFormat="1">
      <c r="A52" s="128">
        <v>42100</v>
      </c>
      <c r="B52" s="428" t="s">
        <v>220</v>
      </c>
      <c r="C52" s="117" t="s">
        <v>122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5">
      <c r="A53" s="128">
        <v>42110</v>
      </c>
      <c r="B53" s="428"/>
      <c r="C53" s="117" t="s">
        <v>123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 ht="25.5">
      <c r="A54" s="128">
        <v>42120</v>
      </c>
      <c r="B54" s="428"/>
      <c r="C54" s="117" t="s">
        <v>124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>
      <c r="A55" s="128">
        <v>42130</v>
      </c>
      <c r="B55" s="428"/>
      <c r="C55" s="117" t="s">
        <v>125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5">
      <c r="A56" s="128">
        <v>42130</v>
      </c>
      <c r="B56" s="428"/>
      <c r="C56" s="117" t="s">
        <v>126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 ht="25.5">
      <c r="A57" s="171">
        <v>42140</v>
      </c>
      <c r="B57" s="428"/>
      <c r="C57" s="117" t="s">
        <v>127</v>
      </c>
      <c r="D57" s="132">
        <v>0</v>
      </c>
      <c r="E57" s="132">
        <v>0</v>
      </c>
      <c r="F57" s="132">
        <v>0</v>
      </c>
      <c r="G57" s="133">
        <v>0</v>
      </c>
    </row>
    <row r="58" spans="1:7" s="134" customFormat="1">
      <c r="A58" s="178">
        <v>42150</v>
      </c>
      <c r="B58" s="428"/>
      <c r="C58" s="197" t="s">
        <v>128</v>
      </c>
      <c r="D58" s="202">
        <v>0</v>
      </c>
      <c r="E58" s="202">
        <v>0</v>
      </c>
      <c r="F58" s="202">
        <v>0</v>
      </c>
      <c r="G58" s="202">
        <v>0</v>
      </c>
    </row>
    <row r="59" spans="1:7" s="134" customFormat="1">
      <c r="A59" s="127">
        <v>42160</v>
      </c>
      <c r="B59" s="428"/>
      <c r="C59" s="117" t="s">
        <v>129</v>
      </c>
      <c r="D59" s="132">
        <v>0</v>
      </c>
      <c r="E59" s="132">
        <v>10000</v>
      </c>
      <c r="F59" s="132">
        <v>0</v>
      </c>
      <c r="G59" s="133">
        <v>10000</v>
      </c>
    </row>
    <row r="60" spans="1:7" s="134" customFormat="1">
      <c r="A60" s="128">
        <v>42170</v>
      </c>
      <c r="B60" s="428"/>
      <c r="C60" s="117" t="s">
        <v>130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>
      <c r="A61" s="128">
        <v>42180</v>
      </c>
      <c r="B61" s="428"/>
      <c r="C61" s="117" t="s">
        <v>131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>
      <c r="A62" s="128">
        <v>42190</v>
      </c>
      <c r="B62" s="428"/>
      <c r="C62" s="117" t="s">
        <v>132</v>
      </c>
      <c r="D62" s="132">
        <v>0</v>
      </c>
      <c r="E62" s="132">
        <v>0</v>
      </c>
      <c r="F62" s="132">
        <v>0</v>
      </c>
      <c r="G62" s="133">
        <v>0</v>
      </c>
    </row>
    <row r="63" spans="1:7" s="134" customFormat="1" ht="25.5">
      <c r="A63" s="128">
        <v>42200</v>
      </c>
      <c r="B63" s="428"/>
      <c r="C63" s="117" t="s">
        <v>116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42210</v>
      </c>
      <c r="B64" s="428"/>
      <c r="C64" s="117" t="s">
        <v>96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>
      <c r="A65" s="128">
        <v>42220</v>
      </c>
      <c r="B65" s="428"/>
      <c r="C65" s="117" t="s">
        <v>98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 ht="25.5">
      <c r="A66" s="128">
        <v>42230</v>
      </c>
      <c r="B66" s="428"/>
      <c r="C66" s="117" t="s">
        <v>100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>
      <c r="A67" s="171">
        <v>42240</v>
      </c>
      <c r="B67" s="428"/>
      <c r="C67" s="117" t="s">
        <v>101</v>
      </c>
      <c r="D67" s="132">
        <v>0</v>
      </c>
      <c r="E67" s="132">
        <v>0</v>
      </c>
      <c r="F67" s="132">
        <v>0</v>
      </c>
      <c r="G67" s="133">
        <v>0</v>
      </c>
    </row>
    <row r="68" spans="1:7" s="134" customFormat="1" ht="25.5">
      <c r="A68" s="178">
        <v>42000</v>
      </c>
      <c r="B68" s="428"/>
      <c r="C68" s="197" t="s">
        <v>217</v>
      </c>
      <c r="D68" s="202">
        <v>0</v>
      </c>
      <c r="E68" s="202">
        <v>10000</v>
      </c>
      <c r="F68" s="202">
        <v>0</v>
      </c>
      <c r="G68" s="202">
        <v>10000</v>
      </c>
    </row>
    <row r="69" spans="1:7" s="134" customFormat="1" ht="38.25">
      <c r="A69" s="178">
        <v>43000</v>
      </c>
      <c r="B69" s="135"/>
      <c r="C69" s="197" t="s">
        <v>133</v>
      </c>
      <c r="D69" s="202">
        <v>142898</v>
      </c>
      <c r="E69" s="202">
        <v>-1651564</v>
      </c>
      <c r="F69" s="202">
        <v>-11554</v>
      </c>
      <c r="G69" s="202">
        <v>-1520220</v>
      </c>
    </row>
    <row r="70" spans="1:7" s="134" customFormat="1" ht="25.5">
      <c r="A70" s="171">
        <v>44000</v>
      </c>
      <c r="B70" s="138"/>
      <c r="C70" s="117" t="s">
        <v>134</v>
      </c>
      <c r="D70" s="132">
        <v>0</v>
      </c>
      <c r="E70" s="132">
        <v>0</v>
      </c>
      <c r="F70" s="132">
        <v>0</v>
      </c>
      <c r="G70" s="133">
        <v>0</v>
      </c>
    </row>
    <row r="71" spans="1:7" s="134" customFormat="1" ht="25.5">
      <c r="A71" s="178">
        <v>45000</v>
      </c>
      <c r="B71" s="138"/>
      <c r="C71" s="197" t="s">
        <v>135</v>
      </c>
      <c r="D71" s="202">
        <v>142898</v>
      </c>
      <c r="E71" s="202">
        <v>-1651564</v>
      </c>
      <c r="F71" s="202">
        <v>-11554</v>
      </c>
      <c r="G71" s="202">
        <v>-1520220</v>
      </c>
    </row>
    <row r="72" spans="1:7" s="134" customFormat="1" ht="25.5">
      <c r="A72" s="126">
        <v>46000</v>
      </c>
      <c r="B72" s="138"/>
      <c r="C72" s="117" t="s">
        <v>136</v>
      </c>
      <c r="D72" s="132">
        <v>320339</v>
      </c>
      <c r="E72" s="132">
        <v>5637333</v>
      </c>
      <c r="F72" s="132">
        <v>59507</v>
      </c>
      <c r="G72" s="133">
        <v>6017179</v>
      </c>
    </row>
    <row r="73" spans="1:7" s="134" customFormat="1" ht="25.5">
      <c r="A73" s="178">
        <v>47000</v>
      </c>
      <c r="B73" s="138"/>
      <c r="C73" s="197" t="s">
        <v>137</v>
      </c>
      <c r="D73" s="202">
        <v>463237</v>
      </c>
      <c r="E73" s="202">
        <v>3985769</v>
      </c>
      <c r="F73" s="202">
        <v>47953</v>
      </c>
      <c r="G73" s="202">
        <v>4496959</v>
      </c>
    </row>
    <row r="74" spans="1:7">
      <c r="B74" s="139"/>
      <c r="C74" s="447" t="s">
        <v>331</v>
      </c>
      <c r="D74" s="436"/>
      <c r="E74" s="436"/>
      <c r="F74" s="436"/>
      <c r="G74" s="448"/>
    </row>
    <row r="75" spans="1:7">
      <c r="C75" s="444"/>
      <c r="D75" s="445"/>
      <c r="E75" s="445"/>
      <c r="F75" s="445"/>
      <c r="G75" s="446"/>
    </row>
    <row r="76" spans="1:7">
      <c r="C76" s="443"/>
      <c r="D76" s="443"/>
      <c r="E76" s="443"/>
      <c r="F76" s="443"/>
      <c r="G76" s="443"/>
    </row>
    <row r="77" spans="1:7">
      <c r="C77" s="443"/>
      <c r="D77" s="443"/>
      <c r="E77" s="443"/>
      <c r="F77" s="443"/>
      <c r="G77" s="443"/>
    </row>
  </sheetData>
  <mergeCells count="18">
    <mergeCell ref="B8:B26"/>
    <mergeCell ref="B27:B51"/>
    <mergeCell ref="B52:B68"/>
    <mergeCell ref="C5:G5"/>
    <mergeCell ref="A6:A7"/>
    <mergeCell ref="C6:C7"/>
    <mergeCell ref="G6:G7"/>
    <mergeCell ref="F6:F7"/>
    <mergeCell ref="D6:D7"/>
    <mergeCell ref="C77:G77"/>
    <mergeCell ref="C1:G1"/>
    <mergeCell ref="C2:G2"/>
    <mergeCell ref="E6:E7"/>
    <mergeCell ref="C4:G4"/>
    <mergeCell ref="C76:G76"/>
    <mergeCell ref="C75:G75"/>
    <mergeCell ref="C74:G74"/>
    <mergeCell ref="C3:G3"/>
  </mergeCells>
  <phoneticPr fontId="0" type="noConversion"/>
  <printOptions horizontalCentered="1" verticalCentered="1"/>
  <pageMargins left="0.59055118110236227" right="0.59055118110236227" top="0.34" bottom="0.32" header="0" footer="0"/>
  <pageSetup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0.5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customWidth="1"/>
    <col min="10" max="10" width="12.1640625" style="98" bestFit="1" customWidth="1"/>
    <col min="11" max="11" width="12.6640625" style="98" customWidth="1"/>
    <col min="12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10" t="s">
        <v>271</v>
      </c>
      <c r="B2" s="311"/>
      <c r="C2" s="311"/>
      <c r="D2" s="311"/>
      <c r="E2" s="311"/>
      <c r="F2" s="311"/>
      <c r="G2" s="311"/>
      <c r="H2" s="311"/>
      <c r="I2" s="311"/>
      <c r="J2" s="311"/>
      <c r="K2" s="312"/>
    </row>
    <row r="3" spans="1:11">
      <c r="A3" s="290" t="s">
        <v>262</v>
      </c>
      <c r="B3" s="291"/>
      <c r="C3" s="291"/>
      <c r="D3" s="291"/>
      <c r="E3" s="291"/>
      <c r="F3" s="291"/>
      <c r="G3" s="291"/>
      <c r="H3" s="291"/>
      <c r="I3" s="291"/>
      <c r="J3" s="291"/>
      <c r="K3" s="313"/>
    </row>
    <row r="4" spans="1:11">
      <c r="A4" s="283" t="s">
        <v>342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40.15" customHeight="1">
      <c r="A5" s="270" t="s">
        <v>3</v>
      </c>
      <c r="B5" s="270" t="s">
        <v>4</v>
      </c>
      <c r="C5" s="309" t="s">
        <v>261</v>
      </c>
      <c r="D5" s="309"/>
      <c r="E5" s="309"/>
      <c r="F5" s="309" t="s">
        <v>242</v>
      </c>
      <c r="G5" s="309"/>
      <c r="H5" s="309"/>
      <c r="I5" s="309" t="s">
        <v>279</v>
      </c>
      <c r="J5" s="309"/>
      <c r="K5" s="309"/>
    </row>
    <row r="6" spans="1:11" ht="25.5">
      <c r="A6" s="270"/>
      <c r="B6" s="270"/>
      <c r="C6" s="181">
        <v>2020</v>
      </c>
      <c r="D6" s="181">
        <v>2021</v>
      </c>
      <c r="E6" s="204" t="s">
        <v>235</v>
      </c>
      <c r="F6" s="181">
        <v>2020</v>
      </c>
      <c r="G6" s="181">
        <v>2021</v>
      </c>
      <c r="H6" s="204" t="s">
        <v>235</v>
      </c>
      <c r="I6" s="181">
        <v>2020</v>
      </c>
      <c r="J6" s="181">
        <v>2021</v>
      </c>
      <c r="K6" s="204" t="s">
        <v>247</v>
      </c>
    </row>
    <row r="7" spans="1:11">
      <c r="A7" s="99">
        <v>67</v>
      </c>
      <c r="B7" s="51" t="s">
        <v>5</v>
      </c>
      <c r="C7" s="100">
        <v>0.86349958398151594</v>
      </c>
      <c r="D7" s="100">
        <v>0.6717600628732423</v>
      </c>
      <c r="E7" s="157">
        <v>-0.22204934972195423</v>
      </c>
      <c r="F7" s="158">
        <v>0.80661978112057287</v>
      </c>
      <c r="G7" s="158">
        <v>0.82189450399405428</v>
      </c>
      <c r="H7" s="159">
        <v>1.8936707518208307E-2</v>
      </c>
      <c r="I7" s="160">
        <v>1.011255155706321</v>
      </c>
      <c r="J7" s="160">
        <v>1.1039200899102615</v>
      </c>
      <c r="K7" s="221">
        <v>9.2664934203940508</v>
      </c>
    </row>
    <row r="8" spans="1:11">
      <c r="A8" s="101">
        <v>78</v>
      </c>
      <c r="B8" s="53" t="s">
        <v>45</v>
      </c>
      <c r="C8" s="102">
        <v>0.45513195571532117</v>
      </c>
      <c r="D8" s="102">
        <v>0.30530256277557138</v>
      </c>
      <c r="E8" s="148">
        <v>-0.32919989699309538</v>
      </c>
      <c r="F8" s="156">
        <v>1.0082428969762138</v>
      </c>
      <c r="G8" s="156">
        <v>0.81739518364361763</v>
      </c>
      <c r="H8" s="103">
        <v>-0.18928743649467894</v>
      </c>
      <c r="I8" s="161">
        <v>1.1254948297548333</v>
      </c>
      <c r="J8" s="161">
        <v>1.238219805778537</v>
      </c>
      <c r="K8" s="222">
        <v>11.272497602370368</v>
      </c>
    </row>
    <row r="9" spans="1:11">
      <c r="A9" s="101">
        <v>80</v>
      </c>
      <c r="B9" s="53" t="s">
        <v>6</v>
      </c>
      <c r="C9" s="102">
        <v>0.50097779615025195</v>
      </c>
      <c r="D9" s="102">
        <v>0.56677072701411235</v>
      </c>
      <c r="E9" s="148">
        <v>0.13132903567671872</v>
      </c>
      <c r="F9" s="156">
        <v>1.3476969207126324</v>
      </c>
      <c r="G9" s="156">
        <v>1.4219830614368962</v>
      </c>
      <c r="H9" s="103">
        <v>5.5120806156463642E-2</v>
      </c>
      <c r="I9" s="161">
        <v>1.3379118095128149</v>
      </c>
      <c r="J9" s="161">
        <v>1.2726439130026495</v>
      </c>
      <c r="K9" s="222">
        <v>-6.5267896510165402</v>
      </c>
    </row>
    <row r="10" spans="1:11">
      <c r="A10" s="52">
        <v>81</v>
      </c>
      <c r="B10" s="56" t="s">
        <v>311</v>
      </c>
      <c r="C10" s="102">
        <v>0.43721480351520736</v>
      </c>
      <c r="D10" s="102">
        <v>0.58183251453912033</v>
      </c>
      <c r="E10" s="148">
        <v>0.33077038988887497</v>
      </c>
      <c r="F10" s="156">
        <v>1.2317712481628262</v>
      </c>
      <c r="G10" s="156">
        <v>1.2537938343197801</v>
      </c>
      <c r="H10" s="103">
        <v>1.7878795425530836E-2</v>
      </c>
      <c r="I10" s="161">
        <v>1.0719263108916468</v>
      </c>
      <c r="J10" s="161">
        <v>1.0891666842956849</v>
      </c>
      <c r="K10" s="222">
        <v>1.7240373404038056</v>
      </c>
    </row>
    <row r="11" spans="1:11">
      <c r="A11" s="101">
        <v>99</v>
      </c>
      <c r="B11" s="53" t="s">
        <v>7</v>
      </c>
      <c r="C11" s="102">
        <v>0.40510527128522406</v>
      </c>
      <c r="D11" s="102">
        <v>0.35470702709803098</v>
      </c>
      <c r="E11" s="148">
        <v>-0.12440777190408114</v>
      </c>
      <c r="F11" s="156">
        <v>1.0999436491140435</v>
      </c>
      <c r="G11" s="156">
        <v>1.0776009330041234</v>
      </c>
      <c r="H11" s="103">
        <v>-2.0312600675422066E-2</v>
      </c>
      <c r="I11" s="161">
        <v>1.3520759575675201</v>
      </c>
      <c r="J11" s="161">
        <v>1.064741683167673</v>
      </c>
      <c r="K11" s="222">
        <v>-28.733427439984705</v>
      </c>
    </row>
    <row r="12" spans="1:11">
      <c r="A12" s="101">
        <v>107</v>
      </c>
      <c r="B12" s="53" t="s">
        <v>41</v>
      </c>
      <c r="C12" s="102">
        <v>0.32604908475224637</v>
      </c>
      <c r="D12" s="102">
        <v>0.39514045088451855</v>
      </c>
      <c r="E12" s="148">
        <v>0.21190480011551749</v>
      </c>
      <c r="F12" s="156">
        <v>0.89934480061306665</v>
      </c>
      <c r="G12" s="156">
        <v>0.9174462008130807</v>
      </c>
      <c r="H12" s="103">
        <v>2.012731956383651E-2</v>
      </c>
      <c r="I12" s="161">
        <v>1.1748540544531512</v>
      </c>
      <c r="J12" s="161">
        <v>1.0540042930082731</v>
      </c>
      <c r="K12" s="222">
        <v>-12.084976144487802</v>
      </c>
    </row>
    <row r="13" spans="1:11">
      <c r="A13" s="268" t="s">
        <v>8</v>
      </c>
      <c r="B13" s="268"/>
      <c r="C13" s="188">
        <v>0.52698689376012453</v>
      </c>
      <c r="D13" s="188">
        <v>0.47047887693036045</v>
      </c>
      <c r="E13" s="184">
        <v>-0.10722850510867843</v>
      </c>
      <c r="F13" s="189">
        <v>1.0150927978718369</v>
      </c>
      <c r="G13" s="189">
        <v>0.97065654822508718</v>
      </c>
      <c r="H13" s="184">
        <v>-4.3775554057630228E-2</v>
      </c>
      <c r="I13" s="184">
        <v>1.1625070488896636</v>
      </c>
      <c r="J13" s="184">
        <v>1.1279408007748584</v>
      </c>
      <c r="K13" s="189">
        <v>-3.4566248114805243</v>
      </c>
    </row>
    <row r="14" spans="1:11">
      <c r="A14" s="52">
        <v>63</v>
      </c>
      <c r="B14" s="56" t="s">
        <v>345</v>
      </c>
      <c r="C14" s="102">
        <v>0.52157786622582236</v>
      </c>
      <c r="D14" s="102">
        <v>0.42308026225103762</v>
      </c>
      <c r="E14" s="148">
        <v>-0.18884544447317331</v>
      </c>
      <c r="F14" s="156">
        <v>1.7951226143921266</v>
      </c>
      <c r="G14" s="156">
        <v>1.562090883068135</v>
      </c>
      <c r="H14" s="103">
        <v>-0.1298138241118989</v>
      </c>
      <c r="I14" s="161">
        <v>1.0722799099593281</v>
      </c>
      <c r="J14" s="161">
        <v>1.0278734373646718</v>
      </c>
      <c r="K14" s="222">
        <v>-4.4406472594656243</v>
      </c>
    </row>
    <row r="15" spans="1:11">
      <c r="A15" s="52">
        <v>76</v>
      </c>
      <c r="B15" s="56" t="s">
        <v>42</v>
      </c>
      <c r="C15" s="102">
        <v>1.3019193882262332</v>
      </c>
      <c r="D15" s="102">
        <v>0.85692186057585007</v>
      </c>
      <c r="E15" s="148">
        <v>-0.3418011373627815</v>
      </c>
      <c r="F15" s="156">
        <v>1.7655099747882288</v>
      </c>
      <c r="G15" s="156">
        <v>1.5142193776400372</v>
      </c>
      <c r="H15" s="103">
        <v>-0.14233315061181329</v>
      </c>
      <c r="I15" s="161">
        <v>1.31675098186144</v>
      </c>
      <c r="J15" s="161">
        <v>1.0551950746273742</v>
      </c>
      <c r="K15" s="222">
        <v>-26.155590723406586</v>
      </c>
    </row>
    <row r="16" spans="1:11">
      <c r="A16" s="104">
        <v>94</v>
      </c>
      <c r="B16" s="58" t="s">
        <v>9</v>
      </c>
      <c r="C16" s="105">
        <v>0.59000545928786619</v>
      </c>
      <c r="D16" s="105">
        <v>0.38333512942094133</v>
      </c>
      <c r="E16" s="148">
        <v>-0.35028545348779483</v>
      </c>
      <c r="F16" s="156">
        <v>2.0064324807570704</v>
      </c>
      <c r="G16" s="156">
        <v>1.5411793379933567</v>
      </c>
      <c r="H16" s="162">
        <v>-0.23188078703159931</v>
      </c>
      <c r="I16" s="163">
        <v>1.8111221241812374</v>
      </c>
      <c r="J16" s="163">
        <v>1.0425662766774144</v>
      </c>
      <c r="K16" s="223">
        <v>-76.855584750382306</v>
      </c>
    </row>
    <row r="17" spans="1:11">
      <c r="A17" s="268" t="s">
        <v>10</v>
      </c>
      <c r="B17" s="268"/>
      <c r="C17" s="188">
        <v>0.76604241675353524</v>
      </c>
      <c r="D17" s="188">
        <v>0.57083172089760492</v>
      </c>
      <c r="E17" s="184">
        <v>-0.2548301394108532</v>
      </c>
      <c r="F17" s="189">
        <v>1.789846122694819</v>
      </c>
      <c r="G17" s="189">
        <v>1.5454998116024952</v>
      </c>
      <c r="H17" s="184">
        <v>-0.13651805481715507</v>
      </c>
      <c r="I17" s="184">
        <v>1.1957715521645516</v>
      </c>
      <c r="J17" s="184">
        <v>1.0420328444983098</v>
      </c>
      <c r="K17" s="189">
        <v>-15.373870766624176</v>
      </c>
    </row>
    <row r="18" spans="1:11">
      <c r="A18" s="268" t="s">
        <v>11</v>
      </c>
      <c r="B18" s="268"/>
      <c r="C18" s="188">
        <v>0.53467522820662383</v>
      </c>
      <c r="D18" s="188">
        <v>0.47441560588606541</v>
      </c>
      <c r="E18" s="184">
        <v>-0.11270322457742754</v>
      </c>
      <c r="F18" s="189">
        <v>1.0413710474269549</v>
      </c>
      <c r="G18" s="189">
        <v>0.99427851315385107</v>
      </c>
      <c r="H18" s="184">
        <v>-4.5221666561079399E-2</v>
      </c>
      <c r="I18" s="184">
        <v>1.1634635892737506</v>
      </c>
      <c r="J18" s="184">
        <v>1.1255182049625063</v>
      </c>
      <c r="K18" s="189">
        <v>-3.7945384311244279</v>
      </c>
    </row>
    <row r="19" spans="1:11">
      <c r="A19" s="271" t="s">
        <v>331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449" t="s">
        <v>343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1"/>
    </row>
    <row r="21" spans="1:11" ht="12.75" customHeight="1">
      <c r="A21" s="303" t="s">
        <v>264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5"/>
    </row>
    <row r="22" spans="1:11" ht="12.75" customHeight="1">
      <c r="A22" s="303" t="s">
        <v>263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2.75" customHeight="1">
      <c r="A23" s="306" t="s">
        <v>265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8"/>
    </row>
    <row r="24" spans="1:11" ht="12.75" customHeight="1"/>
    <row r="25" spans="1:11" ht="12.6" customHeight="1"/>
    <row r="26" spans="1:11">
      <c r="A26" s="106"/>
      <c r="B26" s="266"/>
      <c r="C26" s="266"/>
      <c r="D26" s="266"/>
      <c r="E26" s="266"/>
      <c r="F26" s="266"/>
      <c r="G26" s="266"/>
      <c r="H26" s="266"/>
    </row>
    <row r="27" spans="1:11">
      <c r="A27" s="107"/>
      <c r="B27" s="108"/>
      <c r="C27" s="108"/>
      <c r="D27" s="108"/>
      <c r="E27" s="108"/>
      <c r="F27" s="108"/>
      <c r="G27" s="108"/>
      <c r="H27" s="108"/>
    </row>
    <row r="28" spans="1:11" ht="13.5" customHeight="1">
      <c r="B28" s="266"/>
      <c r="C28" s="266"/>
      <c r="D28" s="266"/>
      <c r="E28" s="266"/>
      <c r="F28" s="266"/>
      <c r="G28" s="266"/>
      <c r="H28" s="266"/>
    </row>
    <row r="29" spans="1:11">
      <c r="A29" s="109"/>
      <c r="B29" s="64"/>
      <c r="C29" s="110"/>
      <c r="D29" s="110"/>
      <c r="E29" s="111"/>
      <c r="F29" s="111"/>
      <c r="G29" s="111"/>
      <c r="H29" s="111"/>
    </row>
    <row r="30" spans="1:11">
      <c r="B30" s="266"/>
      <c r="C30" s="266"/>
      <c r="D30" s="266"/>
      <c r="E30" s="266"/>
      <c r="F30" s="266"/>
      <c r="G30" s="266"/>
      <c r="H30" s="266"/>
    </row>
    <row r="31" spans="1:11">
      <c r="B31" s="112"/>
    </row>
  </sheetData>
  <mergeCells count="19">
    <mergeCell ref="A23:K23"/>
    <mergeCell ref="B26:H26"/>
    <mergeCell ref="B28:H28"/>
    <mergeCell ref="B30:H30"/>
    <mergeCell ref="A13:B13"/>
    <mergeCell ref="A17:B17"/>
    <mergeCell ref="A19:K19"/>
    <mergeCell ref="A21:K21"/>
    <mergeCell ref="A18:B18"/>
    <mergeCell ref="A22:K22"/>
    <mergeCell ref="A20:K20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283</v>
      </c>
    </row>
    <row r="8" spans="1:11">
      <c r="A8" s="227" t="s">
        <v>306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37.9" customHeight="1">
      <c r="A10" s="226" t="s">
        <v>316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ht="28.15" customHeight="1">
      <c r="A11" s="226" t="s">
        <v>301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ht="24.6" customHeight="1">
      <c r="A12" s="226" t="s">
        <v>323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ht="24.6" customHeight="1">
      <c r="A13" s="226" t="s">
        <v>302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ht="12.75" customHeight="1">
      <c r="A14" s="226" t="s">
        <v>303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ht="12.75" customHeight="1">
      <c r="A15" s="226" t="s">
        <v>304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ht="12.75" customHeight="1">
      <c r="A16" s="226" t="s">
        <v>305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46.83203125" style="98" customWidth="1"/>
    <col min="3" max="4" width="17.33203125" style="98" bestFit="1" customWidth="1"/>
    <col min="5" max="5" width="13.5" style="98" customWidth="1"/>
    <col min="6" max="6" width="18.5" style="98" customWidth="1"/>
    <col min="7" max="7" width="16.1640625" style="98" bestFit="1" customWidth="1"/>
    <col min="8" max="8" width="12.6640625" style="98" customWidth="1"/>
    <col min="9" max="9" width="16.1640625" style="98" bestFit="1" customWidth="1"/>
    <col min="10" max="10" width="19" style="98" bestFit="1" customWidth="1"/>
    <col min="11" max="11" width="12.6640625" style="98" customWidth="1"/>
    <col min="12" max="12" width="5.33203125" style="98"/>
    <col min="13" max="13" width="17.1640625" style="98" bestFit="1" customWidth="1"/>
    <col min="14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10" t="s">
        <v>277</v>
      </c>
      <c r="B2" s="311"/>
      <c r="C2" s="311"/>
      <c r="D2" s="311"/>
      <c r="E2" s="311"/>
      <c r="F2" s="311"/>
      <c r="G2" s="311"/>
      <c r="H2" s="311"/>
      <c r="I2" s="311"/>
      <c r="J2" s="311"/>
      <c r="K2" s="312"/>
    </row>
    <row r="3" spans="1:11">
      <c r="A3" s="290" t="s">
        <v>262</v>
      </c>
      <c r="B3" s="291"/>
      <c r="C3" s="291"/>
      <c r="D3" s="291"/>
      <c r="E3" s="291"/>
      <c r="F3" s="291"/>
      <c r="G3" s="291"/>
      <c r="H3" s="291"/>
      <c r="I3" s="291"/>
      <c r="J3" s="291"/>
      <c r="K3" s="313"/>
    </row>
    <row r="4" spans="1:11">
      <c r="A4" s="283" t="s">
        <v>344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40.15" customHeight="1">
      <c r="A5" s="270" t="s">
        <v>3</v>
      </c>
      <c r="B5" s="270" t="s">
        <v>4</v>
      </c>
      <c r="C5" s="309" t="s">
        <v>261</v>
      </c>
      <c r="D5" s="309"/>
      <c r="E5" s="309"/>
      <c r="F5" s="309" t="s">
        <v>242</v>
      </c>
      <c r="G5" s="309"/>
      <c r="H5" s="309"/>
      <c r="I5" s="309" t="s">
        <v>279</v>
      </c>
      <c r="J5" s="309"/>
      <c r="K5" s="309"/>
    </row>
    <row r="6" spans="1:11" ht="38.25">
      <c r="A6" s="270"/>
      <c r="B6" s="270"/>
      <c r="C6" s="181" t="s">
        <v>2</v>
      </c>
      <c r="D6" s="181" t="s">
        <v>266</v>
      </c>
      <c r="E6" s="204" t="s">
        <v>269</v>
      </c>
      <c r="F6" s="181" t="s">
        <v>267</v>
      </c>
      <c r="G6" s="181" t="s">
        <v>268</v>
      </c>
      <c r="H6" s="204" t="s">
        <v>269</v>
      </c>
      <c r="I6" s="181" t="s">
        <v>313</v>
      </c>
      <c r="J6" s="181" t="s">
        <v>270</v>
      </c>
      <c r="K6" s="204" t="s">
        <v>269</v>
      </c>
    </row>
    <row r="7" spans="1:11">
      <c r="A7" s="99">
        <v>67</v>
      </c>
      <c r="B7" s="51" t="s">
        <v>5</v>
      </c>
      <c r="C7" s="207">
        <v>148514249</v>
      </c>
      <c r="D7" s="207">
        <v>221082284</v>
      </c>
      <c r="E7" s="158">
        <v>0.6717600628732423</v>
      </c>
      <c r="F7" s="207">
        <v>137456488</v>
      </c>
      <c r="G7" s="207">
        <v>167243469</v>
      </c>
      <c r="H7" s="158">
        <v>0.82189450399405428</v>
      </c>
      <c r="I7" s="207">
        <v>150862992.30700001</v>
      </c>
      <c r="J7" s="207">
        <v>136661153</v>
      </c>
      <c r="K7" s="160">
        <v>1.1039200899102615</v>
      </c>
    </row>
    <row r="8" spans="1:11">
      <c r="A8" s="101">
        <v>78</v>
      </c>
      <c r="B8" s="53" t="s">
        <v>45</v>
      </c>
      <c r="C8" s="208">
        <v>47170458</v>
      </c>
      <c r="D8" s="208">
        <v>154503970</v>
      </c>
      <c r="E8" s="156">
        <v>0.30530256277557138</v>
      </c>
      <c r="F8" s="208">
        <v>120269783</v>
      </c>
      <c r="G8" s="208">
        <v>147137866</v>
      </c>
      <c r="H8" s="156">
        <v>0.81739518364361763</v>
      </c>
      <c r="I8" s="208">
        <v>154577910.59799999</v>
      </c>
      <c r="J8" s="208">
        <v>124838829</v>
      </c>
      <c r="K8" s="161">
        <v>1.238219805778537</v>
      </c>
    </row>
    <row r="9" spans="1:11">
      <c r="A9" s="101">
        <v>80</v>
      </c>
      <c r="B9" s="53" t="s">
        <v>6</v>
      </c>
      <c r="C9" s="208">
        <v>30604573</v>
      </c>
      <c r="D9" s="208">
        <v>53998154</v>
      </c>
      <c r="E9" s="156">
        <v>0.56677072701411235</v>
      </c>
      <c r="F9" s="208">
        <v>62141230</v>
      </c>
      <c r="G9" s="208">
        <v>43700401</v>
      </c>
      <c r="H9" s="156">
        <v>1.4219830614368962</v>
      </c>
      <c r="I9" s="208">
        <v>36862156.392999999</v>
      </c>
      <c r="J9" s="208">
        <v>28965020</v>
      </c>
      <c r="K9" s="161">
        <v>1.2726439130026495</v>
      </c>
    </row>
    <row r="10" spans="1:11">
      <c r="A10" s="52">
        <v>81</v>
      </c>
      <c r="B10" s="56" t="s">
        <v>311</v>
      </c>
      <c r="C10" s="208">
        <v>38500014</v>
      </c>
      <c r="D10" s="208">
        <v>66170269</v>
      </c>
      <c r="E10" s="156">
        <v>0.58183251453912033</v>
      </c>
      <c r="F10" s="208">
        <v>68945644</v>
      </c>
      <c r="G10" s="208">
        <v>54989618</v>
      </c>
      <c r="H10" s="156">
        <v>1.2537938343197801</v>
      </c>
      <c r="I10" s="208">
        <v>40652954.798</v>
      </c>
      <c r="J10" s="208">
        <v>37324824</v>
      </c>
      <c r="K10" s="161">
        <v>1.0891666842956849</v>
      </c>
    </row>
    <row r="11" spans="1:11">
      <c r="A11" s="101">
        <v>99</v>
      </c>
      <c r="B11" s="53" t="s">
        <v>7</v>
      </c>
      <c r="C11" s="208">
        <v>69733086</v>
      </c>
      <c r="D11" s="208">
        <v>196593472</v>
      </c>
      <c r="E11" s="156">
        <v>0.35470702709803098</v>
      </c>
      <c r="F11" s="208">
        <v>172201947</v>
      </c>
      <c r="G11" s="208">
        <v>159801223</v>
      </c>
      <c r="H11" s="156">
        <v>1.0776009330041234</v>
      </c>
      <c r="I11" s="208">
        <v>127070782.715</v>
      </c>
      <c r="J11" s="208">
        <v>119344236</v>
      </c>
      <c r="K11" s="161">
        <v>1.064741683167673</v>
      </c>
    </row>
    <row r="12" spans="1:11">
      <c r="A12" s="101">
        <v>107</v>
      </c>
      <c r="B12" s="53" t="s">
        <v>41</v>
      </c>
      <c r="C12" s="208">
        <v>46897587</v>
      </c>
      <c r="D12" s="208">
        <v>118685867</v>
      </c>
      <c r="E12" s="156">
        <v>0.39514045088451855</v>
      </c>
      <c r="F12" s="208">
        <v>88053912</v>
      </c>
      <c r="G12" s="208">
        <v>95977194</v>
      </c>
      <c r="H12" s="156">
        <v>0.9174462008130807</v>
      </c>
      <c r="I12" s="208">
        <v>81985319.194000006</v>
      </c>
      <c r="J12" s="208">
        <v>77784616</v>
      </c>
      <c r="K12" s="161">
        <v>1.0540042930082731</v>
      </c>
    </row>
    <row r="13" spans="1:11">
      <c r="A13" s="268" t="s">
        <v>8</v>
      </c>
      <c r="B13" s="268"/>
      <c r="C13" s="210">
        <f>SUM(C7:C12)</f>
        <v>381419967</v>
      </c>
      <c r="D13" s="210">
        <f>SUM(D7:D12)</f>
        <v>811034016</v>
      </c>
      <c r="E13" s="189">
        <f>+C13/D13</f>
        <v>0.47028849527317484</v>
      </c>
      <c r="F13" s="210">
        <f>SUM(F7:F12)</f>
        <v>649069004</v>
      </c>
      <c r="G13" s="210">
        <f>SUM(G7:G12)</f>
        <v>668849771</v>
      </c>
      <c r="H13" s="189">
        <f>+F13/G13</f>
        <v>0.97042569518948074</v>
      </c>
      <c r="I13" s="210">
        <v>592077194.005</v>
      </c>
      <c r="J13" s="210">
        <v>524918678</v>
      </c>
      <c r="K13" s="184">
        <v>1.1279408007748584</v>
      </c>
    </row>
    <row r="14" spans="1:11">
      <c r="A14" s="52">
        <v>63</v>
      </c>
      <c r="B14" s="56" t="s">
        <v>345</v>
      </c>
      <c r="C14" s="208">
        <v>8878891</v>
      </c>
      <c r="D14" s="208">
        <v>20986304</v>
      </c>
      <c r="E14" s="156">
        <v>0.42308026225103762</v>
      </c>
      <c r="F14" s="208">
        <v>28693307</v>
      </c>
      <c r="G14" s="208">
        <v>18368526</v>
      </c>
      <c r="H14" s="156">
        <v>1.562090883068135</v>
      </c>
      <c r="I14" s="208">
        <v>7310589.4749999996</v>
      </c>
      <c r="J14" s="208">
        <v>7112344</v>
      </c>
      <c r="K14" s="161">
        <v>1.0278734373646718</v>
      </c>
    </row>
    <row r="15" spans="1:11">
      <c r="A15" s="52">
        <v>76</v>
      </c>
      <c r="B15" s="56" t="s">
        <v>42</v>
      </c>
      <c r="C15" s="208">
        <v>9725411</v>
      </c>
      <c r="D15" s="208">
        <v>11349239</v>
      </c>
      <c r="E15" s="156">
        <v>0.85692186057585007</v>
      </c>
      <c r="F15" s="208">
        <v>14618607</v>
      </c>
      <c r="G15" s="208">
        <v>9654220</v>
      </c>
      <c r="H15" s="156">
        <v>1.5142193776400372</v>
      </c>
      <c r="I15" s="208">
        <v>8052596.699</v>
      </c>
      <c r="J15" s="208">
        <v>7631382</v>
      </c>
      <c r="K15" s="161">
        <v>1.0551950746273742</v>
      </c>
    </row>
    <row r="16" spans="1:11">
      <c r="A16" s="104">
        <v>94</v>
      </c>
      <c r="B16" s="58" t="s">
        <v>9</v>
      </c>
      <c r="C16" s="209">
        <v>298799</v>
      </c>
      <c r="D16" s="209">
        <v>779472</v>
      </c>
      <c r="E16" s="156">
        <v>0.38333512942094133</v>
      </c>
      <c r="F16" s="209">
        <v>986438</v>
      </c>
      <c r="G16" s="209">
        <v>640054</v>
      </c>
      <c r="H16" s="156">
        <v>1.5411793379933567</v>
      </c>
      <c r="I16" s="209">
        <v>509267.56199999998</v>
      </c>
      <c r="J16" s="209">
        <v>488475</v>
      </c>
      <c r="K16" s="163">
        <v>1.0425662766774144</v>
      </c>
    </row>
    <row r="17" spans="1:11">
      <c r="A17" s="268" t="s">
        <v>10</v>
      </c>
      <c r="B17" s="268"/>
      <c r="C17" s="210">
        <v>18903101</v>
      </c>
      <c r="D17" s="210">
        <v>33115015</v>
      </c>
      <c r="E17" s="189">
        <v>0.57083172089760492</v>
      </c>
      <c r="F17" s="210">
        <v>44298352</v>
      </c>
      <c r="G17" s="210">
        <v>28662800</v>
      </c>
      <c r="H17" s="189">
        <v>1.5454998116024952</v>
      </c>
      <c r="I17" s="210">
        <v>15872453.736</v>
      </c>
      <c r="J17" s="210">
        <v>15232201</v>
      </c>
      <c r="K17" s="184">
        <v>1.0420328444983098</v>
      </c>
    </row>
    <row r="18" spans="1:11">
      <c r="A18" s="455" t="s">
        <v>11</v>
      </c>
      <c r="B18" s="456"/>
      <c r="C18" s="210">
        <f>+C13+C17</f>
        <v>400323068</v>
      </c>
      <c r="D18" s="210">
        <f>+D13+D17</f>
        <v>844149031</v>
      </c>
      <c r="E18" s="189">
        <f>+C18/D18</f>
        <v>0.47423269268670165</v>
      </c>
      <c r="F18" s="210">
        <f>+F13+F17</f>
        <v>693367356</v>
      </c>
      <c r="G18" s="210">
        <f>+G13+G17</f>
        <v>697512571</v>
      </c>
      <c r="H18" s="189">
        <f>+F18/G18</f>
        <v>0.99405714653420918</v>
      </c>
      <c r="I18" s="210">
        <v>607949647.74099994</v>
      </c>
      <c r="J18" s="210">
        <v>540150879</v>
      </c>
      <c r="K18" s="184">
        <v>1.1255182049625063</v>
      </c>
    </row>
    <row r="19" spans="1:11">
      <c r="A19" s="271" t="s">
        <v>331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452" t="s">
        <v>343</v>
      </c>
      <c r="B20" s="453"/>
      <c r="C20" s="453"/>
      <c r="D20" s="453"/>
      <c r="E20" s="453"/>
      <c r="F20" s="453"/>
      <c r="G20" s="453"/>
      <c r="H20" s="453"/>
      <c r="I20" s="453"/>
      <c r="J20" s="453"/>
      <c r="K20" s="454"/>
    </row>
    <row r="21" spans="1:11" ht="12.75" customHeight="1">
      <c r="A21" s="303" t="s">
        <v>264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5"/>
    </row>
    <row r="22" spans="1:11" ht="12.75" customHeight="1">
      <c r="A22" s="303" t="s">
        <v>263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2.75" customHeight="1">
      <c r="A23" s="306" t="s">
        <v>265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8"/>
    </row>
    <row r="24" spans="1:11" ht="12.75" customHeight="1"/>
    <row r="25" spans="1:11" ht="12.6" customHeight="1"/>
    <row r="26" spans="1:11">
      <c r="A26" s="106"/>
      <c r="B26" s="266"/>
      <c r="C26" s="266"/>
      <c r="D26" s="266"/>
      <c r="E26" s="266"/>
      <c r="F26" s="266"/>
      <c r="G26" s="266"/>
      <c r="H26" s="266"/>
    </row>
    <row r="27" spans="1:11">
      <c r="A27" s="107"/>
      <c r="B27" s="108"/>
      <c r="C27" s="108"/>
      <c r="D27" s="108"/>
      <c r="E27" s="108"/>
      <c r="F27" s="108"/>
      <c r="G27" s="108"/>
      <c r="H27" s="108"/>
    </row>
    <row r="28" spans="1:11" ht="13.5" customHeight="1">
      <c r="B28" s="266"/>
      <c r="C28" s="266"/>
      <c r="D28" s="266"/>
      <c r="E28" s="266"/>
      <c r="F28" s="266"/>
      <c r="G28" s="266"/>
      <c r="H28" s="266"/>
    </row>
    <row r="29" spans="1:11">
      <c r="A29" s="109"/>
      <c r="B29" s="64"/>
      <c r="C29" s="110"/>
      <c r="D29" s="110"/>
      <c r="E29" s="111"/>
      <c r="F29" s="111"/>
      <c r="G29" s="111"/>
      <c r="H29" s="111"/>
    </row>
    <row r="30" spans="1:11">
      <c r="B30" s="266"/>
      <c r="C30" s="266"/>
      <c r="D30" s="266"/>
      <c r="E30" s="266"/>
      <c r="F30" s="266"/>
      <c r="G30" s="266"/>
      <c r="H30" s="266"/>
    </row>
    <row r="31" spans="1:11">
      <c r="B31" s="112"/>
    </row>
  </sheetData>
  <mergeCells count="19">
    <mergeCell ref="B30:H30"/>
    <mergeCell ref="A13:B13"/>
    <mergeCell ref="A17:B17"/>
    <mergeCell ref="A19:K19"/>
    <mergeCell ref="A20:K20"/>
    <mergeCell ref="A22:K22"/>
    <mergeCell ref="A23:K23"/>
    <mergeCell ref="B26:H26"/>
    <mergeCell ref="B28:H28"/>
    <mergeCell ref="A18:B18"/>
    <mergeCell ref="A21:K21"/>
    <mergeCell ref="A2:K2"/>
    <mergeCell ref="A3:K3"/>
    <mergeCell ref="A4:K4"/>
    <mergeCell ref="A5:A6"/>
    <mergeCell ref="B5:B6"/>
    <mergeCell ref="C5:E5"/>
    <mergeCell ref="F5:H5"/>
    <mergeCell ref="I5:K5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283</v>
      </c>
    </row>
    <row r="8" spans="1:11">
      <c r="A8" s="227" t="s">
        <v>282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>
      <c r="A12" s="227" t="s">
        <v>314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ht="45.75" customHeight="1">
      <c r="A13" s="226" t="s">
        <v>315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5" spans="1:11">
      <c r="A15" s="227" t="s">
        <v>278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ht="54" customHeight="1">
      <c r="A16" s="226" t="s">
        <v>317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sqref="A1:F1"/>
    </sheetView>
  </sheetViews>
  <sheetFormatPr baseColWidth="10" defaultColWidth="22.83203125" defaultRowHeight="12.75"/>
  <cols>
    <col min="1" max="1" width="82.6640625" style="1" customWidth="1"/>
    <col min="2" max="2" width="15.6640625" style="1" bestFit="1" customWidth="1"/>
    <col min="3" max="3" width="14" style="1" bestFit="1" customWidth="1"/>
    <col min="4" max="4" width="13.33203125" style="1" bestFit="1" customWidth="1"/>
    <col min="5" max="5" width="14" style="1" bestFit="1" customWidth="1"/>
    <col min="6" max="6" width="14.83203125" style="1" customWidth="1"/>
    <col min="7" max="7" width="9.83203125" style="1" customWidth="1"/>
    <col min="8" max="16384" width="22.83203125" style="1"/>
  </cols>
  <sheetData>
    <row r="1" spans="1:6">
      <c r="A1" s="244"/>
      <c r="B1" s="244"/>
      <c r="C1" s="244"/>
      <c r="D1" s="244"/>
      <c r="E1" s="244"/>
      <c r="F1" s="244"/>
    </row>
    <row r="2" spans="1:6">
      <c r="A2" s="245" t="s">
        <v>37</v>
      </c>
      <c r="B2" s="246"/>
      <c r="C2" s="246"/>
      <c r="D2" s="246"/>
      <c r="E2" s="246"/>
      <c r="F2" s="247"/>
    </row>
    <row r="3" spans="1:6">
      <c r="A3" s="240" t="s">
        <v>280</v>
      </c>
      <c r="B3" s="241"/>
      <c r="C3" s="241"/>
      <c r="D3" s="241"/>
      <c r="E3" s="241"/>
      <c r="F3" s="242"/>
    </row>
    <row r="4" spans="1:6">
      <c r="A4" s="255" t="s">
        <v>329</v>
      </c>
      <c r="B4" s="256"/>
      <c r="C4" s="256"/>
      <c r="D4" s="256"/>
      <c r="E4" s="256"/>
      <c r="F4" s="257"/>
    </row>
    <row r="5" spans="1:6" ht="11.25" customHeight="1">
      <c r="A5" s="258" t="s">
        <v>25</v>
      </c>
      <c r="B5" s="233">
        <v>2020</v>
      </c>
      <c r="C5" s="234"/>
      <c r="D5" s="233">
        <v>2021</v>
      </c>
      <c r="E5" s="234"/>
      <c r="F5" s="251" t="s">
        <v>36</v>
      </c>
    </row>
    <row r="6" spans="1:6" ht="12" customHeight="1">
      <c r="A6" s="258"/>
      <c r="B6" s="253" t="s">
        <v>0</v>
      </c>
      <c r="C6" s="253" t="s">
        <v>24</v>
      </c>
      <c r="D6" s="253" t="s">
        <v>0</v>
      </c>
      <c r="E6" s="253" t="s">
        <v>24</v>
      </c>
      <c r="F6" s="251"/>
    </row>
    <row r="7" spans="1:6">
      <c r="A7" s="259"/>
      <c r="B7" s="254"/>
      <c r="C7" s="254"/>
      <c r="D7" s="254"/>
      <c r="E7" s="254"/>
      <c r="F7" s="252"/>
    </row>
    <row r="8" spans="1:6">
      <c r="A8" s="2" t="s">
        <v>187</v>
      </c>
      <c r="B8" s="3">
        <v>9</v>
      </c>
      <c r="C8" s="2"/>
      <c r="D8" s="3">
        <v>9</v>
      </c>
      <c r="E8" s="2"/>
      <c r="F8" s="4">
        <v>0</v>
      </c>
    </row>
    <row r="9" spans="1:6">
      <c r="A9" s="174" t="s">
        <v>224</v>
      </c>
      <c r="B9" s="5"/>
      <c r="C9" s="5"/>
      <c r="D9" s="5"/>
      <c r="E9" s="5"/>
      <c r="F9" s="6"/>
    </row>
    <row r="10" spans="1:6">
      <c r="A10" s="7" t="s">
        <v>70</v>
      </c>
      <c r="B10" s="8">
        <v>797863.63300000003</v>
      </c>
      <c r="C10" s="9">
        <v>1</v>
      </c>
      <c r="D10" s="8">
        <v>807455.39100000006</v>
      </c>
      <c r="E10" s="9">
        <v>1</v>
      </c>
      <c r="F10" s="10">
        <v>1.2021801224270101E-2</v>
      </c>
    </row>
    <row r="11" spans="1:6">
      <c r="A11" s="7" t="s">
        <v>307</v>
      </c>
      <c r="B11" s="8">
        <v>674900.84199999995</v>
      </c>
      <c r="C11" s="9">
        <v>0.84588495337523417</v>
      </c>
      <c r="D11" s="8">
        <v>746762.67200000002</v>
      </c>
      <c r="E11" s="9">
        <v>0.92483458569168187</v>
      </c>
      <c r="F11" s="10">
        <v>0.10647761201044714</v>
      </c>
    </row>
    <row r="12" spans="1:6">
      <c r="A12" s="7" t="s">
        <v>72</v>
      </c>
      <c r="B12" s="8">
        <v>122962.79099999998</v>
      </c>
      <c r="C12" s="9">
        <v>0.15411504662476574</v>
      </c>
      <c r="D12" s="8">
        <v>60692.719000000085</v>
      </c>
      <c r="E12" s="9">
        <v>7.5165414308318218E-2</v>
      </c>
      <c r="F12" s="10">
        <v>-0.50641394436142806</v>
      </c>
    </row>
    <row r="13" spans="1:6">
      <c r="A13" s="7" t="s">
        <v>308</v>
      </c>
      <c r="B13" s="8">
        <v>102790.00200000001</v>
      </c>
      <c r="C13" s="9">
        <v>0.1288315418181242</v>
      </c>
      <c r="D13" s="8">
        <v>77591.072</v>
      </c>
      <c r="E13" s="9">
        <v>9.6093323377167209E-2</v>
      </c>
      <c r="F13" s="10">
        <v>-0.24514962068003465</v>
      </c>
    </row>
    <row r="14" spans="1:6">
      <c r="A14" s="7" t="s">
        <v>188</v>
      </c>
      <c r="B14" s="8">
        <v>6064.6839999999993</v>
      </c>
      <c r="C14" s="9">
        <v>7.6011535670532301E-3</v>
      </c>
      <c r="D14" s="8">
        <v>7222.3230000000003</v>
      </c>
      <c r="E14" s="9">
        <v>8.9445473774785907E-3</v>
      </c>
      <c r="F14" s="10">
        <v>0.19088199813873263</v>
      </c>
    </row>
    <row r="15" spans="1:6">
      <c r="A15" s="7" t="s">
        <v>165</v>
      </c>
      <c r="B15" s="8">
        <v>26237.472999999976</v>
      </c>
      <c r="C15" s="9">
        <v>3.288465837369476E-2</v>
      </c>
      <c r="D15" s="8">
        <v>-9676.0299999999152</v>
      </c>
      <c r="E15" s="9">
        <v>-1.1983361691370409E-2</v>
      </c>
      <c r="F15" s="10">
        <v>-1.368786658684696</v>
      </c>
    </row>
    <row r="16" spans="1:6">
      <c r="A16" s="7" t="s">
        <v>309</v>
      </c>
      <c r="B16" s="8">
        <v>7327.89</v>
      </c>
      <c r="C16" s="9">
        <v>9.1843890320540533E-3</v>
      </c>
      <c r="D16" s="8">
        <v>-2963.8970000000004</v>
      </c>
      <c r="E16" s="9">
        <v>-3.6706634608375537E-3</v>
      </c>
      <c r="F16" s="10">
        <v>-1.4044679982914592</v>
      </c>
    </row>
    <row r="17" spans="1:6">
      <c r="A17" s="11" t="s">
        <v>85</v>
      </c>
      <c r="B17" s="12">
        <v>18909.583000000002</v>
      </c>
      <c r="C17" s="13">
        <v>2.3700269341640743E-2</v>
      </c>
      <c r="D17" s="12">
        <v>-6712.1329999999998</v>
      </c>
      <c r="E17" s="13">
        <v>-8.3126982305329594E-3</v>
      </c>
      <c r="F17" s="14">
        <v>-1.3549593346400077</v>
      </c>
    </row>
    <row r="18" spans="1:6">
      <c r="A18" s="175" t="s">
        <v>225</v>
      </c>
      <c r="B18" s="15"/>
      <c r="C18" s="16"/>
      <c r="D18" s="15"/>
      <c r="E18" s="16"/>
      <c r="F18" s="17"/>
    </row>
    <row r="19" spans="1:6">
      <c r="A19" s="7" t="s">
        <v>189</v>
      </c>
      <c r="B19" s="8">
        <v>568218.72699999996</v>
      </c>
      <c r="C19" s="9">
        <v>0.71217524336016447</v>
      </c>
      <c r="D19" s="8">
        <v>570837.73800000001</v>
      </c>
      <c r="E19" s="9">
        <v>0.70695885415173354</v>
      </c>
      <c r="F19" s="10">
        <v>4.6091599511821624E-3</v>
      </c>
    </row>
    <row r="20" spans="1:6">
      <c r="A20" s="7" t="s">
        <v>20</v>
      </c>
      <c r="B20" s="8">
        <v>215762.269</v>
      </c>
      <c r="C20" s="9">
        <v>0.27042499504423456</v>
      </c>
      <c r="D20" s="8">
        <v>219224.38</v>
      </c>
      <c r="E20" s="9">
        <v>0.27150029889391125</v>
      </c>
      <c r="F20" s="10">
        <v>1.6045951945379278E-2</v>
      </c>
    </row>
    <row r="21" spans="1:6">
      <c r="A21" s="7" t="s">
        <v>190</v>
      </c>
      <c r="B21" s="8">
        <v>12615.005000000001</v>
      </c>
      <c r="C21" s="9">
        <v>1.5810978816727196E-2</v>
      </c>
      <c r="D21" s="8">
        <v>16270.189</v>
      </c>
      <c r="E21" s="9">
        <v>2.0149954017707462E-2</v>
      </c>
      <c r="F21" s="10">
        <v>0.28974891409079895</v>
      </c>
    </row>
    <row r="22" spans="1:6">
      <c r="A22" s="7" t="s">
        <v>191</v>
      </c>
      <c r="B22" s="8">
        <v>1267.6320000000001</v>
      </c>
      <c r="C22" s="9">
        <v>1.5887827788736925E-3</v>
      </c>
      <c r="D22" s="8">
        <v>1123.0840000000001</v>
      </c>
      <c r="E22" s="9">
        <v>1.3908929366476916E-3</v>
      </c>
      <c r="F22" s="10">
        <v>-0.1140299392883739</v>
      </c>
    </row>
    <row r="23" spans="1:6">
      <c r="A23" s="7" t="s">
        <v>192</v>
      </c>
      <c r="B23" s="8">
        <v>0</v>
      </c>
      <c r="C23" s="9">
        <v>0</v>
      </c>
      <c r="D23" s="8">
        <v>0</v>
      </c>
      <c r="E23" s="9">
        <v>0</v>
      </c>
      <c r="F23" s="211"/>
    </row>
    <row r="24" spans="1:6">
      <c r="A24" s="11" t="s">
        <v>193</v>
      </c>
      <c r="B24" s="18">
        <v>797863.63299999991</v>
      </c>
      <c r="C24" s="13">
        <v>0.99999999999999989</v>
      </c>
      <c r="D24" s="18">
        <v>807455.39100000006</v>
      </c>
      <c r="E24" s="13">
        <v>1</v>
      </c>
      <c r="F24" s="14">
        <v>1.2021801224270323E-2</v>
      </c>
    </row>
    <row r="25" spans="1:6">
      <c r="A25" s="175" t="s">
        <v>226</v>
      </c>
      <c r="B25" s="15"/>
      <c r="C25" s="16"/>
      <c r="D25" s="15"/>
      <c r="E25" s="16"/>
      <c r="F25" s="17"/>
    </row>
    <row r="26" spans="1:6">
      <c r="A26" s="7" t="s">
        <v>194</v>
      </c>
      <c r="B26" s="8">
        <v>514939.495</v>
      </c>
      <c r="C26" s="9">
        <v>0.64539787715828878</v>
      </c>
      <c r="D26" s="8">
        <v>514917.45900000003</v>
      </c>
      <c r="E26" s="9">
        <v>0.63770390877234229</v>
      </c>
      <c r="F26" s="10">
        <v>-4.2793377113103936E-5</v>
      </c>
    </row>
    <row r="27" spans="1:6">
      <c r="A27" s="7" t="s">
        <v>21</v>
      </c>
      <c r="B27" s="8">
        <v>165202.17600000001</v>
      </c>
      <c r="C27" s="9">
        <v>0.20705565358184461</v>
      </c>
      <c r="D27" s="8">
        <v>221425.109</v>
      </c>
      <c r="E27" s="9">
        <v>0.27422581045099492</v>
      </c>
      <c r="F27" s="10">
        <v>0.34032804144177842</v>
      </c>
    </row>
    <row r="28" spans="1:6">
      <c r="A28" s="7" t="s">
        <v>195</v>
      </c>
      <c r="B28" s="8">
        <v>-2121.6819999999998</v>
      </c>
      <c r="C28" s="9">
        <v>-2.6592037940398267E-3</v>
      </c>
      <c r="D28" s="8">
        <v>12400.117999999999</v>
      </c>
      <c r="E28" s="9">
        <v>1.5357031655510982E-2</v>
      </c>
      <c r="F28" s="10">
        <v>-6.8444752795187966</v>
      </c>
    </row>
    <row r="29" spans="1:6">
      <c r="A29" s="7" t="s">
        <v>196</v>
      </c>
      <c r="B29" s="8">
        <v>1761.278</v>
      </c>
      <c r="C29" s="9">
        <v>2.2074925177094766E-3</v>
      </c>
      <c r="D29" s="8">
        <v>3000.1040000000003</v>
      </c>
      <c r="E29" s="9">
        <v>3.7155043280898722E-3</v>
      </c>
      <c r="F29" s="10">
        <v>0.70336766824998675</v>
      </c>
    </row>
    <row r="30" spans="1:6">
      <c r="A30" s="7" t="s">
        <v>197</v>
      </c>
      <c r="B30" s="8">
        <v>1486.749</v>
      </c>
      <c r="C30" s="9">
        <v>1.8634124159911422E-3</v>
      </c>
      <c r="D30" s="8">
        <v>310.43599999999998</v>
      </c>
      <c r="E30" s="9">
        <v>3.8446210584529983E-4</v>
      </c>
      <c r="F30" s="10">
        <v>-0.79119811077727309</v>
      </c>
    </row>
    <row r="31" spans="1:6">
      <c r="A31" s="7" t="s">
        <v>198</v>
      </c>
      <c r="B31" s="8">
        <v>-6367.174</v>
      </c>
      <c r="C31" s="9">
        <v>-7.9802785045599393E-3</v>
      </c>
      <c r="D31" s="8">
        <v>-5290.5540000000001</v>
      </c>
      <c r="E31" s="9">
        <v>-6.5521316211015297E-3</v>
      </c>
      <c r="F31" s="10">
        <v>-0.16908914378655271</v>
      </c>
    </row>
    <row r="32" spans="1:6">
      <c r="A32" s="11" t="s">
        <v>182</v>
      </c>
      <c r="B32" s="18">
        <v>674900.84199999995</v>
      </c>
      <c r="C32" s="13">
        <v>0.84588495337523417</v>
      </c>
      <c r="D32" s="18">
        <v>746762.67200000002</v>
      </c>
      <c r="E32" s="13">
        <v>0.92483458569168187</v>
      </c>
      <c r="F32" s="14">
        <v>0.10647761201044714</v>
      </c>
    </row>
    <row r="33" spans="1:6">
      <c r="A33" s="175" t="s">
        <v>259</v>
      </c>
      <c r="B33" s="15"/>
      <c r="C33" s="9"/>
      <c r="D33" s="15"/>
      <c r="E33" s="9"/>
      <c r="F33" s="10"/>
    </row>
    <row r="34" spans="1:6">
      <c r="A34" s="117" t="s">
        <v>22</v>
      </c>
      <c r="B34" s="15">
        <v>1482.175</v>
      </c>
      <c r="C34" s="9">
        <v>1.8576796067605703E-3</v>
      </c>
      <c r="D34" s="15">
        <v>944.93700000000001</v>
      </c>
      <c r="E34" s="9">
        <v>1.170265268561443E-3</v>
      </c>
      <c r="F34" s="10">
        <v>-0.36246597061750463</v>
      </c>
    </row>
    <row r="35" spans="1:6">
      <c r="A35" s="117" t="s">
        <v>178</v>
      </c>
      <c r="B35" s="15">
        <v>1004.72</v>
      </c>
      <c r="C35" s="9">
        <v>1.2592628093878793E-3</v>
      </c>
      <c r="D35" s="15">
        <v>504.96100000000001</v>
      </c>
      <c r="E35" s="9">
        <v>6.2537324739962014E-4</v>
      </c>
      <c r="F35" s="10">
        <v>-0.49741121904610242</v>
      </c>
    </row>
    <row r="36" spans="1:6">
      <c r="A36" s="117" t="s">
        <v>179</v>
      </c>
      <c r="B36" s="15">
        <v>91.49199999999999</v>
      </c>
      <c r="C36" s="9">
        <v>1.1467122477557513E-4</v>
      </c>
      <c r="D36" s="15">
        <v>295.125</v>
      </c>
      <c r="E36" s="9">
        <v>3.6550006760683077E-4</v>
      </c>
      <c r="F36" s="10">
        <v>2.2256918637695104</v>
      </c>
    </row>
    <row r="37" spans="1:6">
      <c r="A37" s="117" t="s">
        <v>180</v>
      </c>
      <c r="B37" s="15">
        <v>27454.833999999999</v>
      </c>
      <c r="C37" s="9">
        <v>3.4410434144953685E-2</v>
      </c>
      <c r="D37" s="15">
        <v>25450.025999999998</v>
      </c>
      <c r="E37" s="9">
        <v>3.1518801265889372E-2</v>
      </c>
      <c r="F37" s="10">
        <v>-7.3022040490210216E-2</v>
      </c>
    </row>
    <row r="38" spans="1:6">
      <c r="A38" s="117" t="s">
        <v>181</v>
      </c>
      <c r="B38" s="15">
        <v>28062.414000000001</v>
      </c>
      <c r="C38" s="9">
        <v>3.5171942722196987E-2</v>
      </c>
      <c r="D38" s="15">
        <v>26925.275000000001</v>
      </c>
      <c r="E38" s="9">
        <v>3.3345835943523965E-2</v>
      </c>
      <c r="F38" s="10">
        <v>-4.0521781198153528E-2</v>
      </c>
    </row>
    <row r="39" spans="1:6">
      <c r="A39" s="117" t="s">
        <v>13</v>
      </c>
      <c r="B39" s="15">
        <v>44694.367000000006</v>
      </c>
      <c r="C39" s="9">
        <v>5.6017551310049499E-2</v>
      </c>
      <c r="D39" s="15">
        <v>23470.748</v>
      </c>
      <c r="E39" s="9">
        <v>2.9067547584185983E-2</v>
      </c>
      <c r="F39" s="10">
        <v>-0.47486116091542374</v>
      </c>
    </row>
    <row r="40" spans="1:6">
      <c r="A40" s="11" t="s">
        <v>260</v>
      </c>
      <c r="B40" s="18">
        <v>102790.00200000001</v>
      </c>
      <c r="C40" s="13">
        <v>0.1288315418181242</v>
      </c>
      <c r="D40" s="18">
        <v>77591.072</v>
      </c>
      <c r="E40" s="13">
        <v>9.6093323377167209E-2</v>
      </c>
      <c r="F40" s="14">
        <v>-0.24514962068003465</v>
      </c>
    </row>
    <row r="41" spans="1:6">
      <c r="A41" s="175" t="s">
        <v>227</v>
      </c>
      <c r="B41" s="16"/>
      <c r="C41" s="16"/>
      <c r="D41" s="16"/>
      <c r="E41" s="16"/>
      <c r="F41" s="17"/>
    </row>
    <row r="42" spans="1:6">
      <c r="A42" s="7" t="s">
        <v>199</v>
      </c>
      <c r="B42" s="17">
        <v>0.76653100785335104</v>
      </c>
      <c r="C42" s="17"/>
      <c r="D42" s="17">
        <v>0.66121138768694676</v>
      </c>
      <c r="E42" s="17"/>
      <c r="F42" s="17"/>
    </row>
    <row r="43" spans="1:6">
      <c r="A43" s="19" t="s">
        <v>200</v>
      </c>
      <c r="B43" s="17">
        <v>1.7951999631201159</v>
      </c>
      <c r="C43" s="17"/>
      <c r="D43" s="17">
        <v>1.9938318686043193</v>
      </c>
      <c r="E43" s="17"/>
      <c r="F43" s="17"/>
    </row>
    <row r="44" spans="1:6">
      <c r="A44" s="11" t="s">
        <v>209</v>
      </c>
      <c r="B44" s="21">
        <v>4.7313803292580878E-2</v>
      </c>
      <c r="C44" s="22"/>
      <c r="D44" s="21">
        <v>-1.472305231570434E-2</v>
      </c>
      <c r="E44" s="22"/>
      <c r="F44" s="22"/>
    </row>
    <row r="45" spans="1:6">
      <c r="A45" s="176" t="s">
        <v>228</v>
      </c>
      <c r="B45" s="17"/>
      <c r="C45" s="17"/>
      <c r="D45" s="17"/>
      <c r="E45" s="17"/>
      <c r="F45" s="17"/>
    </row>
    <row r="46" spans="1:6">
      <c r="A46" s="19" t="s">
        <v>201</v>
      </c>
      <c r="B46" s="15">
        <v>132416.94984340429</v>
      </c>
      <c r="C46" s="16"/>
      <c r="D46" s="15">
        <v>136746.31319193012</v>
      </c>
      <c r="E46" s="16"/>
      <c r="F46" s="10">
        <v>3.2694933342338084E-2</v>
      </c>
    </row>
    <row r="47" spans="1:6">
      <c r="A47" s="19" t="s">
        <v>202</v>
      </c>
      <c r="B47" s="15">
        <v>35808.853005175268</v>
      </c>
      <c r="C47" s="16"/>
      <c r="D47" s="15">
        <v>37126.664904249439</v>
      </c>
      <c r="E47" s="16"/>
      <c r="F47" s="10">
        <v>3.6801287628054347E-2</v>
      </c>
    </row>
    <row r="48" spans="1:6">
      <c r="A48" s="116" t="s">
        <v>203</v>
      </c>
      <c r="B48" s="15">
        <v>78051.985735371461</v>
      </c>
      <c r="C48" s="16"/>
      <c r="D48" s="15">
        <v>80850.005391966959</v>
      </c>
      <c r="E48" s="16"/>
      <c r="F48" s="10">
        <v>3.5848154665557574E-2</v>
      </c>
    </row>
    <row r="49" spans="1:6">
      <c r="A49" s="19" t="s">
        <v>204</v>
      </c>
      <c r="B49" s="15">
        <v>1347201.0497105306</v>
      </c>
      <c r="C49" s="16"/>
      <c r="D49" s="15">
        <v>1381057.3840520142</v>
      </c>
      <c r="E49" s="16"/>
      <c r="F49" s="10">
        <v>2.5130869923801091E-2</v>
      </c>
    </row>
    <row r="50" spans="1:6">
      <c r="A50" s="19" t="s">
        <v>210</v>
      </c>
      <c r="B50" s="15">
        <v>66023.000314609133</v>
      </c>
      <c r="C50" s="16"/>
      <c r="D50" s="15">
        <v>74772.881239850001</v>
      </c>
      <c r="E50" s="16"/>
      <c r="F50" s="10">
        <v>0.13252776886155471</v>
      </c>
    </row>
    <row r="51" spans="1:6">
      <c r="A51" s="19" t="s">
        <v>205</v>
      </c>
      <c r="B51" s="15">
        <v>50484.771978813187</v>
      </c>
      <c r="C51" s="16"/>
      <c r="D51" s="15">
        <v>53131.4628631655</v>
      </c>
      <c r="E51" s="16"/>
      <c r="F51" s="10">
        <v>5.2425529137044347E-2</v>
      </c>
    </row>
    <row r="52" spans="1:6">
      <c r="A52" s="19" t="s">
        <v>206</v>
      </c>
      <c r="B52" s="15">
        <v>27417.678095140411</v>
      </c>
      <c r="C52" s="16"/>
      <c r="D52" s="15">
        <v>37499.36856124262</v>
      </c>
      <c r="E52" s="16"/>
      <c r="F52" s="10">
        <v>0.36770766769958962</v>
      </c>
    </row>
    <row r="53" spans="1:6">
      <c r="A53" s="20" t="s">
        <v>211</v>
      </c>
      <c r="B53" s="15">
        <v>10055.557664254142</v>
      </c>
      <c r="C53" s="23"/>
      <c r="D53" s="15">
        <v>7769.1457131759944</v>
      </c>
      <c r="E53" s="23"/>
      <c r="F53" s="14">
        <v>-0.22737793640286774</v>
      </c>
    </row>
    <row r="54" spans="1:6">
      <c r="A54" s="142" t="s">
        <v>39</v>
      </c>
      <c r="B54" s="143"/>
      <c r="C54" s="143"/>
      <c r="D54" s="143"/>
      <c r="E54" s="143"/>
      <c r="F54" s="144"/>
    </row>
    <row r="55" spans="1:6" ht="12.75" customHeight="1">
      <c r="A55" s="263" t="s">
        <v>232</v>
      </c>
      <c r="B55" s="264"/>
      <c r="C55" s="264"/>
      <c r="D55" s="264"/>
      <c r="E55" s="264"/>
      <c r="F55" s="265"/>
    </row>
    <row r="56" spans="1:6">
      <c r="A56" s="260"/>
      <c r="B56" s="261"/>
      <c r="C56" s="261"/>
      <c r="D56" s="261"/>
      <c r="E56" s="261"/>
      <c r="F56" s="262"/>
    </row>
    <row r="57" spans="1:6">
      <c r="A57" s="24"/>
      <c r="B57" s="24"/>
      <c r="C57" s="24"/>
      <c r="D57" s="24"/>
      <c r="E57" s="24"/>
      <c r="F57" s="24"/>
    </row>
    <row r="58" spans="1:6">
      <c r="A58" s="245" t="s">
        <v>43</v>
      </c>
      <c r="B58" s="246"/>
      <c r="C58" s="246"/>
      <c r="D58" s="246"/>
      <c r="E58" s="246"/>
      <c r="F58" s="247"/>
    </row>
    <row r="59" spans="1:6">
      <c r="A59" s="240" t="s">
        <v>281</v>
      </c>
      <c r="B59" s="241"/>
      <c r="C59" s="241"/>
      <c r="D59" s="241"/>
      <c r="E59" s="241"/>
      <c r="F59" s="242"/>
    </row>
    <row r="60" spans="1:6">
      <c r="A60" s="243" t="s">
        <v>329</v>
      </c>
      <c r="B60" s="243"/>
      <c r="C60" s="243"/>
      <c r="D60" s="243"/>
      <c r="E60" s="243"/>
      <c r="F60" s="243"/>
    </row>
    <row r="61" spans="1:6" ht="11.25" customHeight="1">
      <c r="A61" s="232" t="s">
        <v>25</v>
      </c>
      <c r="B61" s="233">
        <v>2020</v>
      </c>
      <c r="C61" s="234"/>
      <c r="D61" s="233">
        <v>2021</v>
      </c>
      <c r="E61" s="234"/>
      <c r="F61" s="239" t="s">
        <v>36</v>
      </c>
    </row>
    <row r="62" spans="1:6" ht="11.25" customHeight="1">
      <c r="A62" s="232"/>
      <c r="B62" s="232" t="s">
        <v>0</v>
      </c>
      <c r="C62" s="232" t="s">
        <v>24</v>
      </c>
      <c r="D62" s="232" t="s">
        <v>0</v>
      </c>
      <c r="E62" s="232" t="s">
        <v>24</v>
      </c>
      <c r="F62" s="239"/>
    </row>
    <row r="63" spans="1:6">
      <c r="A63" s="232"/>
      <c r="B63" s="232"/>
      <c r="C63" s="232"/>
      <c r="D63" s="232"/>
      <c r="E63" s="232"/>
      <c r="F63" s="239"/>
    </row>
    <row r="64" spans="1:6">
      <c r="A64" s="2" t="s">
        <v>1</v>
      </c>
      <c r="B64" s="3">
        <v>6</v>
      </c>
      <c r="C64" s="3"/>
      <c r="D64" s="3">
        <v>6</v>
      </c>
      <c r="E64" s="2"/>
      <c r="F64" s="4">
        <v>0</v>
      </c>
    </row>
    <row r="65" spans="1:6">
      <c r="A65" s="174" t="s">
        <v>224</v>
      </c>
      <c r="B65" s="5"/>
      <c r="C65" s="5"/>
      <c r="D65" s="5"/>
      <c r="E65" s="5"/>
      <c r="F65" s="6"/>
    </row>
    <row r="66" spans="1:6">
      <c r="A66" s="7" t="s">
        <v>70</v>
      </c>
      <c r="B66" s="8">
        <v>767573.39899999998</v>
      </c>
      <c r="C66" s="9">
        <v>1</v>
      </c>
      <c r="D66" s="8">
        <v>774546.54800000007</v>
      </c>
      <c r="E66" s="9">
        <v>1</v>
      </c>
      <c r="F66" s="10">
        <v>9.0846673543987233E-3</v>
      </c>
    </row>
    <row r="67" spans="1:6">
      <c r="A67" s="7" t="s">
        <v>254</v>
      </c>
      <c r="B67" s="8">
        <v>646913.61499999999</v>
      </c>
      <c r="C67" s="9">
        <v>0.84280358835103408</v>
      </c>
      <c r="D67" s="8">
        <v>715429.18599999999</v>
      </c>
      <c r="E67" s="9">
        <v>0.9236748751219015</v>
      </c>
      <c r="F67" s="10">
        <v>0.10591146856601563</v>
      </c>
    </row>
    <row r="68" spans="1:6">
      <c r="A68" s="7" t="s">
        <v>72</v>
      </c>
      <c r="B68" s="8">
        <v>120659.78399999999</v>
      </c>
      <c r="C68" s="9">
        <v>0.15719641164896594</v>
      </c>
      <c r="D68" s="8">
        <v>59117.362000000081</v>
      </c>
      <c r="E68" s="9">
        <v>7.6325124878098449E-2</v>
      </c>
      <c r="F68" s="10">
        <v>-0.51004916435122993</v>
      </c>
    </row>
    <row r="69" spans="1:6">
      <c r="A69" s="7" t="s">
        <v>252</v>
      </c>
      <c r="B69" s="8">
        <v>99549.713000000003</v>
      </c>
      <c r="C69" s="9">
        <v>0.12969406330351477</v>
      </c>
      <c r="D69" s="8">
        <v>74010.144</v>
      </c>
      <c r="E69" s="9">
        <v>9.5552867921373782E-2</v>
      </c>
      <c r="F69" s="10">
        <v>-0.25655090537528724</v>
      </c>
    </row>
    <row r="70" spans="1:6">
      <c r="A70" s="7" t="s">
        <v>188</v>
      </c>
      <c r="B70" s="8">
        <v>3493.7149999999992</v>
      </c>
      <c r="C70" s="9">
        <v>4.5516363706085122E-3</v>
      </c>
      <c r="D70" s="8">
        <v>4529.9570000000003</v>
      </c>
      <c r="E70" s="9">
        <v>5.848527776280271E-3</v>
      </c>
      <c r="F70" s="10">
        <v>0.29660175486552309</v>
      </c>
    </row>
    <row r="71" spans="1:6">
      <c r="A71" s="7" t="s">
        <v>165</v>
      </c>
      <c r="B71" s="8">
        <v>24603.785999999982</v>
      </c>
      <c r="C71" s="9">
        <v>3.2053984716059684E-2</v>
      </c>
      <c r="D71" s="8">
        <v>-10362.824999999919</v>
      </c>
      <c r="E71" s="9">
        <v>-1.3379215266995054E-2</v>
      </c>
      <c r="F71" s="10">
        <v>-1.4211882268850788</v>
      </c>
    </row>
    <row r="72" spans="1:6">
      <c r="A72" s="7" t="s">
        <v>164</v>
      </c>
      <c r="B72" s="8">
        <v>6405.9080000000004</v>
      </c>
      <c r="C72" s="9">
        <v>8.3456618068651969E-3</v>
      </c>
      <c r="D72" s="8">
        <v>-3237.5190000000002</v>
      </c>
      <c r="E72" s="9">
        <v>-4.1798895216301445E-3</v>
      </c>
      <c r="F72" s="10">
        <v>-1.5053958002518923</v>
      </c>
    </row>
    <row r="73" spans="1:6">
      <c r="A73" s="11" t="s">
        <v>85</v>
      </c>
      <c r="B73" s="12">
        <v>18197.878000000001</v>
      </c>
      <c r="C73" s="13">
        <v>2.3708322909194515E-2</v>
      </c>
      <c r="D73" s="12">
        <v>-7125.3059999999996</v>
      </c>
      <c r="E73" s="13">
        <v>-9.199325745365014E-3</v>
      </c>
      <c r="F73" s="14">
        <v>-1.3915459813501332</v>
      </c>
    </row>
    <row r="74" spans="1:6">
      <c r="A74" s="175" t="s">
        <v>225</v>
      </c>
      <c r="B74" s="15"/>
      <c r="C74" s="16"/>
      <c r="D74" s="15"/>
      <c r="E74" s="16"/>
      <c r="F74" s="17"/>
    </row>
    <row r="75" spans="1:6">
      <c r="A75" s="7" t="s">
        <v>189</v>
      </c>
      <c r="B75" s="8">
        <v>553105.48699999996</v>
      </c>
      <c r="C75" s="9">
        <v>0.72058970219732688</v>
      </c>
      <c r="D75" s="8">
        <v>555800.55799999996</v>
      </c>
      <c r="E75" s="9">
        <v>0.71758186701001203</v>
      </c>
      <c r="F75" s="10">
        <v>4.8726166406662941E-3</v>
      </c>
    </row>
    <row r="76" spans="1:6">
      <c r="A76" s="7" t="s">
        <v>20</v>
      </c>
      <c r="B76" s="8">
        <v>212475.68100000001</v>
      </c>
      <c r="C76" s="9">
        <v>0.27681480530306918</v>
      </c>
      <c r="D76" s="8">
        <v>215874.75200000001</v>
      </c>
      <c r="E76" s="9">
        <v>0.27871114080544579</v>
      </c>
      <c r="F76" s="10">
        <v>1.5997459022145666E-2</v>
      </c>
    </row>
    <row r="77" spans="1:6">
      <c r="A77" s="7" t="s">
        <v>190</v>
      </c>
      <c r="B77" s="8">
        <v>724.59900000000005</v>
      </c>
      <c r="C77" s="9">
        <v>9.4401265200697775E-4</v>
      </c>
      <c r="D77" s="8">
        <v>1748.154</v>
      </c>
      <c r="E77" s="9">
        <v>2.2570031517331092E-3</v>
      </c>
      <c r="F77" s="10">
        <v>1.4125813035899855</v>
      </c>
    </row>
    <row r="78" spans="1:6">
      <c r="A78" s="7" t="s">
        <v>191</v>
      </c>
      <c r="B78" s="8">
        <v>1267.6320000000001</v>
      </c>
      <c r="C78" s="9">
        <v>1.6514798475969594E-3</v>
      </c>
      <c r="D78" s="8">
        <v>1123.0840000000001</v>
      </c>
      <c r="E78" s="9">
        <v>1.4499890328089099E-3</v>
      </c>
      <c r="F78" s="10">
        <v>-0.1140299392883739</v>
      </c>
    </row>
    <row r="79" spans="1:6">
      <c r="A79" s="7" t="s">
        <v>192</v>
      </c>
      <c r="B79" s="8">
        <v>0</v>
      </c>
      <c r="C79" s="9">
        <v>0</v>
      </c>
      <c r="D79" s="8">
        <v>0</v>
      </c>
      <c r="E79" s="9">
        <v>0</v>
      </c>
      <c r="F79" s="10"/>
    </row>
    <row r="80" spans="1:6">
      <c r="A80" s="11" t="s">
        <v>193</v>
      </c>
      <c r="B80" s="18">
        <v>767573.39899999998</v>
      </c>
      <c r="C80" s="13">
        <v>1</v>
      </c>
      <c r="D80" s="18">
        <v>774546.54799999995</v>
      </c>
      <c r="E80" s="13">
        <v>0.99999999999999989</v>
      </c>
      <c r="F80" s="14">
        <v>9.0846673543985013E-3</v>
      </c>
    </row>
    <row r="81" spans="1:6">
      <c r="A81" s="175" t="s">
        <v>226</v>
      </c>
      <c r="B81" s="15"/>
      <c r="C81" s="16"/>
      <c r="D81" s="15"/>
      <c r="E81" s="16"/>
      <c r="F81" s="17"/>
    </row>
    <row r="82" spans="1:6">
      <c r="A82" s="7" t="s">
        <v>194</v>
      </c>
      <c r="B82" s="8">
        <v>491481.016</v>
      </c>
      <c r="C82" s="9">
        <v>0.64030490978492083</v>
      </c>
      <c r="D82" s="8">
        <v>490212.98700000002</v>
      </c>
      <c r="E82" s="9">
        <v>0.63290319770426495</v>
      </c>
      <c r="F82" s="10">
        <v>-2.5800162340349209E-3</v>
      </c>
    </row>
    <row r="83" spans="1:6">
      <c r="A83" s="7" t="s">
        <v>21</v>
      </c>
      <c r="B83" s="8">
        <v>161674.71100000001</v>
      </c>
      <c r="C83" s="9">
        <v>0.21063094579701558</v>
      </c>
      <c r="D83" s="8">
        <v>217188.228</v>
      </c>
      <c r="E83" s="9">
        <v>0.28040694075883993</v>
      </c>
      <c r="F83" s="10">
        <v>0.34336549393924676</v>
      </c>
    </row>
    <row r="84" spans="1:6">
      <c r="A84" s="7" t="s">
        <v>195</v>
      </c>
      <c r="B84" s="8">
        <v>-2131.8069999999998</v>
      </c>
      <c r="C84" s="9">
        <v>-2.7773330899394546E-3</v>
      </c>
      <c r="D84" s="8">
        <v>12593.415999999999</v>
      </c>
      <c r="E84" s="9">
        <v>1.6259082210769854E-2</v>
      </c>
      <c r="F84" s="10">
        <v>-6.9073903031559611</v>
      </c>
    </row>
    <row r="85" spans="1:6">
      <c r="A85" s="7" t="s">
        <v>196</v>
      </c>
      <c r="B85" s="8">
        <v>1788.43</v>
      </c>
      <c r="C85" s="9">
        <v>2.3299791294617285E-3</v>
      </c>
      <c r="D85" s="8">
        <v>2941.1840000000002</v>
      </c>
      <c r="E85" s="9">
        <v>3.7972979255986561E-3</v>
      </c>
      <c r="F85" s="10">
        <v>0.64456199012541737</v>
      </c>
    </row>
    <row r="86" spans="1:6">
      <c r="A86" s="7" t="s">
        <v>197</v>
      </c>
      <c r="B86" s="8">
        <v>500.32799999999997</v>
      </c>
      <c r="C86" s="9">
        <v>6.5183082250092408E-4</v>
      </c>
      <c r="D86" s="8">
        <v>310.43599999999998</v>
      </c>
      <c r="E86" s="9">
        <v>4.0079708676204692E-4</v>
      </c>
      <c r="F86" s="10">
        <v>-0.37953502502358449</v>
      </c>
    </row>
    <row r="87" spans="1:6">
      <c r="A87" s="7" t="s">
        <v>198</v>
      </c>
      <c r="B87" s="8">
        <v>-6399.0630000000001</v>
      </c>
      <c r="C87" s="9">
        <v>-8.3367440929255025E-3</v>
      </c>
      <c r="D87" s="8">
        <v>-7817.0649999999996</v>
      </c>
      <c r="E87" s="9">
        <v>-1.0092440564333905E-2</v>
      </c>
      <c r="F87" s="10">
        <v>0.22159525543036529</v>
      </c>
    </row>
    <row r="88" spans="1:6">
      <c r="A88" s="11" t="s">
        <v>182</v>
      </c>
      <c r="B88" s="18">
        <v>646913.61499999999</v>
      </c>
      <c r="C88" s="13">
        <v>0.84280358835103408</v>
      </c>
      <c r="D88" s="18">
        <v>715429.1860000001</v>
      </c>
      <c r="E88" s="13">
        <v>0.92367487512190172</v>
      </c>
      <c r="F88" s="14">
        <v>0.10591146856601585</v>
      </c>
    </row>
    <row r="89" spans="1:6">
      <c r="A89" s="175" t="s">
        <v>259</v>
      </c>
      <c r="B89" s="15"/>
      <c r="C89" s="9"/>
      <c r="D89" s="15"/>
      <c r="E89" s="9"/>
      <c r="F89" s="10"/>
    </row>
    <row r="90" spans="1:6">
      <c r="A90" s="117" t="s">
        <v>22</v>
      </c>
      <c r="B90" s="15">
        <v>1479.8409999999999</v>
      </c>
      <c r="C90" s="9">
        <v>1.9279472190254993E-3</v>
      </c>
      <c r="D90" s="15">
        <v>941.55799999999999</v>
      </c>
      <c r="E90" s="9">
        <v>1.2156248096789658E-3</v>
      </c>
      <c r="F90" s="10">
        <v>-0.36374380761176361</v>
      </c>
    </row>
    <row r="91" spans="1:6">
      <c r="A91" s="117" t="s">
        <v>178</v>
      </c>
      <c r="B91" s="15">
        <v>1004.72</v>
      </c>
      <c r="C91" s="9">
        <v>1.3089562526645091E-3</v>
      </c>
      <c r="D91" s="15">
        <v>504.96100000000001</v>
      </c>
      <c r="E91" s="9">
        <v>6.5194403267807217E-4</v>
      </c>
      <c r="F91" s="10">
        <v>-0.49741121904610242</v>
      </c>
    </row>
    <row r="92" spans="1:6">
      <c r="A92" s="117" t="s">
        <v>179</v>
      </c>
      <c r="B92" s="15">
        <v>37.655999999999999</v>
      </c>
      <c r="C92" s="9">
        <v>4.9058500527843331E-5</v>
      </c>
      <c r="D92" s="15">
        <v>288.08999999999997</v>
      </c>
      <c r="E92" s="9">
        <v>3.7194665800769917E-4</v>
      </c>
      <c r="F92" s="10">
        <v>6.6505736137667304</v>
      </c>
    </row>
    <row r="93" spans="1:6">
      <c r="A93" s="117" t="s">
        <v>180</v>
      </c>
      <c r="B93" s="15">
        <v>25554.725999999999</v>
      </c>
      <c r="C93" s="9">
        <v>3.3292876008070203E-2</v>
      </c>
      <c r="D93" s="15">
        <v>23349.014999999999</v>
      </c>
      <c r="E93" s="9">
        <v>3.0145399344030124E-2</v>
      </c>
      <c r="F93" s="10">
        <v>-8.6313232237355986E-2</v>
      </c>
    </row>
    <row r="94" spans="1:6">
      <c r="A94" s="117" t="s">
        <v>181</v>
      </c>
      <c r="B94" s="15">
        <v>27981.557000000001</v>
      </c>
      <c r="C94" s="9">
        <v>3.6454568431441958E-2</v>
      </c>
      <c r="D94" s="15">
        <v>26857.241000000002</v>
      </c>
      <c r="E94" s="9">
        <v>3.4674792714975727E-2</v>
      </c>
      <c r="F94" s="10">
        <v>-4.0180608963253817E-2</v>
      </c>
    </row>
    <row r="95" spans="1:6">
      <c r="A95" s="117" t="s">
        <v>13</v>
      </c>
      <c r="B95" s="15">
        <v>43491.213000000003</v>
      </c>
      <c r="C95" s="9">
        <v>5.6660656891784761E-2</v>
      </c>
      <c r="D95" s="15">
        <v>22069.278999999999</v>
      </c>
      <c r="E95" s="9">
        <v>2.8493160362003184E-2</v>
      </c>
      <c r="F95" s="10">
        <v>-0.49255774953897014</v>
      </c>
    </row>
    <row r="96" spans="1:6">
      <c r="A96" s="11" t="s">
        <v>260</v>
      </c>
      <c r="B96" s="18">
        <v>99549.713000000003</v>
      </c>
      <c r="C96" s="13">
        <v>0.12969406330351477</v>
      </c>
      <c r="D96" s="18">
        <v>74010.144</v>
      </c>
      <c r="E96" s="13">
        <v>9.5552867921373782E-2</v>
      </c>
      <c r="F96" s="14">
        <v>-0.25655090537528724</v>
      </c>
    </row>
    <row r="97" spans="1:6">
      <c r="A97" s="175" t="s">
        <v>227</v>
      </c>
      <c r="B97" s="16"/>
      <c r="C97" s="16"/>
      <c r="D97" s="16"/>
      <c r="E97" s="16"/>
      <c r="F97" s="17"/>
    </row>
    <row r="98" spans="1:6">
      <c r="A98" s="7" t="s">
        <v>199</v>
      </c>
      <c r="B98" s="17">
        <v>0.7506611311298147</v>
      </c>
      <c r="C98" s="17"/>
      <c r="D98" s="17">
        <v>0.64105986066039933</v>
      </c>
      <c r="E98" s="17"/>
      <c r="F98" s="17"/>
    </row>
    <row r="99" spans="1:6">
      <c r="A99" s="19" t="s">
        <v>200</v>
      </c>
      <c r="B99" s="17">
        <v>1.8185859458895679</v>
      </c>
      <c r="C99" s="17"/>
      <c r="D99" s="17">
        <v>2.0062020259851288</v>
      </c>
      <c r="E99" s="17"/>
      <c r="F99" s="17"/>
    </row>
    <row r="100" spans="1:6">
      <c r="A100" s="11" t="s">
        <v>209</v>
      </c>
      <c r="B100" s="21">
        <v>4.7668402142902619E-2</v>
      </c>
      <c r="C100" s="22"/>
      <c r="D100" s="21">
        <v>-1.6297996653941965E-2</v>
      </c>
      <c r="E100" s="22"/>
      <c r="F100" s="22"/>
    </row>
    <row r="101" spans="1:6">
      <c r="A101" s="176" t="s">
        <v>228</v>
      </c>
      <c r="B101" s="17"/>
      <c r="C101" s="17"/>
      <c r="D101" s="17"/>
      <c r="E101" s="17"/>
      <c r="F101" s="17"/>
    </row>
    <row r="102" spans="1:6">
      <c r="A102" s="19" t="s">
        <v>201</v>
      </c>
      <c r="B102" s="15">
        <v>130034.81364023694</v>
      </c>
      <c r="C102" s="16"/>
      <c r="D102" s="15">
        <v>133885.48595695666</v>
      </c>
      <c r="E102" s="16"/>
      <c r="F102" s="10">
        <v>2.9612626103139084E-2</v>
      </c>
    </row>
    <row r="103" spans="1:6">
      <c r="A103" s="19" t="s">
        <v>202</v>
      </c>
      <c r="B103" s="15">
        <v>35995.561620443077</v>
      </c>
      <c r="C103" s="16"/>
      <c r="D103" s="15">
        <v>37315.376528354886</v>
      </c>
      <c r="E103" s="16"/>
      <c r="F103" s="10">
        <v>3.6666045714987217E-2</v>
      </c>
    </row>
    <row r="104" spans="1:6">
      <c r="A104" s="116" t="s">
        <v>203</v>
      </c>
      <c r="B104" s="15">
        <v>77004.617126516663</v>
      </c>
      <c r="C104" s="16"/>
      <c r="D104" s="15">
        <v>79519.359053964392</v>
      </c>
      <c r="E104" s="16"/>
      <c r="F104" s="10">
        <v>3.2657027867771582E-2</v>
      </c>
    </row>
    <row r="105" spans="1:6">
      <c r="A105" s="19" t="s">
        <v>204</v>
      </c>
      <c r="B105" s="15">
        <v>1338596.3948043319</v>
      </c>
      <c r="C105" s="16"/>
      <c r="D105" s="15">
        <v>1372482.8139790813</v>
      </c>
      <c r="E105" s="16"/>
      <c r="F105" s="10">
        <v>2.5314889018285935E-2</v>
      </c>
    </row>
    <row r="106" spans="1:6">
      <c r="A106" s="19" t="s">
        <v>210</v>
      </c>
      <c r="B106" s="15">
        <v>64899.767633825737</v>
      </c>
      <c r="C106" s="16"/>
      <c r="D106" s="15">
        <v>73450.034043944193</v>
      </c>
      <c r="E106" s="16"/>
      <c r="F106" s="10">
        <v>0.13174571684694381</v>
      </c>
    </row>
    <row r="107" spans="1:6" ht="12" customHeight="1">
      <c r="A107" s="19" t="s">
        <v>205</v>
      </c>
      <c r="B107" s="15">
        <v>49306.434422216626</v>
      </c>
      <c r="C107" s="16"/>
      <c r="D107" s="15">
        <v>50328.056624647652</v>
      </c>
      <c r="E107" s="16"/>
      <c r="F107" s="10">
        <v>2.0719855621332384E-2</v>
      </c>
    </row>
    <row r="108" spans="1:6" ht="12" customHeight="1">
      <c r="A108" s="19" t="s">
        <v>206</v>
      </c>
      <c r="B108" s="15">
        <v>27389.355783581774</v>
      </c>
      <c r="C108" s="16"/>
      <c r="D108" s="15">
        <v>37542.419529200844</v>
      </c>
      <c r="E108" s="16"/>
      <c r="F108" s="10">
        <v>0.37069377702213813</v>
      </c>
    </row>
    <row r="109" spans="1:6">
      <c r="A109" s="20" t="s">
        <v>211</v>
      </c>
      <c r="B109" s="15">
        <v>9987.0416882693698</v>
      </c>
      <c r="C109" s="23"/>
      <c r="D109" s="15">
        <v>7598.3028128757569</v>
      </c>
      <c r="E109" s="23"/>
      <c r="F109" s="14">
        <v>-0.23918382940159244</v>
      </c>
    </row>
    <row r="110" spans="1:6">
      <c r="A110" s="235" t="s">
        <v>39</v>
      </c>
      <c r="B110" s="236"/>
      <c r="C110" s="236"/>
      <c r="D110" s="236"/>
      <c r="E110" s="236"/>
      <c r="F110" s="237"/>
    </row>
    <row r="111" spans="1:6">
      <c r="A111" s="248" t="s">
        <v>232</v>
      </c>
      <c r="B111" s="249"/>
      <c r="C111" s="249"/>
      <c r="D111" s="249"/>
      <c r="E111" s="249"/>
      <c r="F111" s="250"/>
    </row>
    <row r="112" spans="1:6">
      <c r="A112" s="260"/>
      <c r="B112" s="261"/>
      <c r="C112" s="261"/>
      <c r="D112" s="261"/>
      <c r="E112" s="261"/>
      <c r="F112" s="262"/>
    </row>
    <row r="113" spans="1:6">
      <c r="A113" s="24"/>
      <c r="B113" s="24"/>
      <c r="C113" s="24"/>
      <c r="D113" s="24"/>
      <c r="E113" s="24"/>
      <c r="F113" s="149"/>
    </row>
    <row r="114" spans="1:6">
      <c r="A114" s="245" t="s">
        <v>44</v>
      </c>
      <c r="B114" s="246"/>
      <c r="C114" s="246"/>
      <c r="D114" s="246"/>
      <c r="E114" s="246"/>
      <c r="F114" s="247"/>
    </row>
    <row r="115" spans="1:6">
      <c r="A115" s="240" t="s">
        <v>27</v>
      </c>
      <c r="B115" s="241"/>
      <c r="C115" s="241"/>
      <c r="D115" s="241"/>
      <c r="E115" s="241"/>
      <c r="F115" s="242"/>
    </row>
    <row r="116" spans="1:6">
      <c r="A116" s="243" t="s">
        <v>329</v>
      </c>
      <c r="B116" s="243"/>
      <c r="C116" s="243"/>
      <c r="D116" s="243"/>
      <c r="E116" s="243"/>
      <c r="F116" s="243"/>
    </row>
    <row r="117" spans="1:6" ht="11.25" customHeight="1">
      <c r="A117" s="232" t="s">
        <v>25</v>
      </c>
      <c r="B117" s="238">
        <v>2020</v>
      </c>
      <c r="C117" s="238"/>
      <c r="D117" s="238">
        <v>2021</v>
      </c>
      <c r="E117" s="238"/>
      <c r="F117" s="239" t="s">
        <v>36</v>
      </c>
    </row>
    <row r="118" spans="1:6" ht="11.25" customHeight="1">
      <c r="A118" s="232"/>
      <c r="B118" s="232" t="s">
        <v>0</v>
      </c>
      <c r="C118" s="232" t="s">
        <v>24</v>
      </c>
      <c r="D118" s="232" t="s">
        <v>0</v>
      </c>
      <c r="E118" s="232" t="s">
        <v>24</v>
      </c>
      <c r="F118" s="239"/>
    </row>
    <row r="119" spans="1:6">
      <c r="A119" s="232"/>
      <c r="B119" s="232"/>
      <c r="C119" s="232"/>
      <c r="D119" s="232"/>
      <c r="E119" s="232"/>
      <c r="F119" s="239"/>
    </row>
    <row r="120" spans="1:6">
      <c r="A120" s="2" t="s">
        <v>1</v>
      </c>
      <c r="B120" s="3">
        <v>3</v>
      </c>
      <c r="C120" s="3"/>
      <c r="D120" s="3">
        <v>3</v>
      </c>
      <c r="E120" s="2"/>
      <c r="F120" s="4">
        <v>0</v>
      </c>
    </row>
    <row r="121" spans="1:6">
      <c r="A121" s="174" t="s">
        <v>224</v>
      </c>
      <c r="B121" s="5"/>
      <c r="C121" s="5"/>
      <c r="D121" s="5"/>
      <c r="E121" s="5"/>
      <c r="F121" s="6"/>
    </row>
    <row r="122" spans="1:6">
      <c r="A122" s="7" t="s">
        <v>70</v>
      </c>
      <c r="B122" s="8">
        <v>30290.234</v>
      </c>
      <c r="C122" s="9">
        <v>1</v>
      </c>
      <c r="D122" s="8">
        <v>32908.843000000001</v>
      </c>
      <c r="E122" s="9">
        <v>1</v>
      </c>
      <c r="F122" s="10">
        <v>8.6450603187812947E-2</v>
      </c>
    </row>
    <row r="123" spans="1:6">
      <c r="A123" s="7" t="s">
        <v>254</v>
      </c>
      <c r="B123" s="8">
        <v>27987.226999999999</v>
      </c>
      <c r="C123" s="9">
        <v>0.92396866263892174</v>
      </c>
      <c r="D123" s="8">
        <v>31333.486000000001</v>
      </c>
      <c r="E123" s="9">
        <v>0.9521296752973053</v>
      </c>
      <c r="F123" s="10">
        <v>0.1195637924400299</v>
      </c>
    </row>
    <row r="124" spans="1:6">
      <c r="A124" s="7" t="s">
        <v>72</v>
      </c>
      <c r="B124" s="8">
        <v>2303.0070000000014</v>
      </c>
      <c r="C124" s="9">
        <v>7.6031337361078213E-2</v>
      </c>
      <c r="D124" s="8">
        <v>1575.357</v>
      </c>
      <c r="E124" s="9">
        <v>4.7870324702694651E-2</v>
      </c>
      <c r="F124" s="10">
        <v>-0.31595648645444885</v>
      </c>
    </row>
    <row r="125" spans="1:6">
      <c r="A125" s="7" t="s">
        <v>252</v>
      </c>
      <c r="B125" s="8">
        <v>3240.2890000000002</v>
      </c>
      <c r="C125" s="9">
        <v>0.10697471006661752</v>
      </c>
      <c r="D125" s="8">
        <v>3580.9280000000003</v>
      </c>
      <c r="E125" s="9">
        <v>0.10881354899046436</v>
      </c>
      <c r="F125" s="10">
        <v>0.10512611683710937</v>
      </c>
    </row>
    <row r="126" spans="1:6">
      <c r="A126" s="7" t="s">
        <v>188</v>
      </c>
      <c r="B126" s="8">
        <v>2570.9690000000001</v>
      </c>
      <c r="C126" s="9">
        <v>8.4877819035666741E-2</v>
      </c>
      <c r="D126" s="8">
        <v>2692.366</v>
      </c>
      <c r="E126" s="9">
        <v>8.1812842827686166E-2</v>
      </c>
      <c r="F126" s="10">
        <v>4.7218383418858867E-2</v>
      </c>
    </row>
    <row r="127" spans="1:6">
      <c r="A127" s="7" t="s">
        <v>165</v>
      </c>
      <c r="B127" s="8">
        <v>1633.6870000000013</v>
      </c>
      <c r="C127" s="9">
        <v>5.3934446330127436E-2</v>
      </c>
      <c r="D127" s="8">
        <v>686.79499999999962</v>
      </c>
      <c r="E127" s="9">
        <v>2.0869618539916448E-2</v>
      </c>
      <c r="F127" s="10">
        <v>-0.57960429384576173</v>
      </c>
    </row>
    <row r="128" spans="1:6">
      <c r="A128" s="7" t="s">
        <v>164</v>
      </c>
      <c r="B128" s="8">
        <v>921.98200000000008</v>
      </c>
      <c r="C128" s="9">
        <v>3.0438259407306E-2</v>
      </c>
      <c r="D128" s="8">
        <v>273.62200000000001</v>
      </c>
      <c r="E128" s="9">
        <v>8.3145432976783774E-3</v>
      </c>
      <c r="F128" s="10">
        <v>-0.70322414103529129</v>
      </c>
    </row>
    <row r="129" spans="1:6">
      <c r="A129" s="11" t="s">
        <v>85</v>
      </c>
      <c r="B129" s="12">
        <v>711.70500000000004</v>
      </c>
      <c r="C129" s="13">
        <v>2.3496186922821398E-2</v>
      </c>
      <c r="D129" s="12">
        <v>413.173</v>
      </c>
      <c r="E129" s="13">
        <v>1.2555075242238081E-2</v>
      </c>
      <c r="F129" s="215">
        <v>-0.41946031010039275</v>
      </c>
    </row>
    <row r="130" spans="1:6">
      <c r="A130" s="175" t="s">
        <v>225</v>
      </c>
      <c r="B130" s="15"/>
      <c r="C130" s="16"/>
      <c r="D130" s="15"/>
      <c r="E130" s="16"/>
      <c r="F130" s="17"/>
    </row>
    <row r="131" spans="1:6">
      <c r="A131" s="7" t="s">
        <v>189</v>
      </c>
      <c r="B131" s="8">
        <v>15113.24</v>
      </c>
      <c r="C131" s="9">
        <v>0.49894761460079839</v>
      </c>
      <c r="D131" s="8">
        <v>15037.18</v>
      </c>
      <c r="E131" s="9">
        <v>0.45693432613234081</v>
      </c>
      <c r="F131" s="10">
        <v>-5.0326733380796629E-3</v>
      </c>
    </row>
    <row r="132" spans="1:6">
      <c r="A132" s="7" t="s">
        <v>20</v>
      </c>
      <c r="B132" s="8">
        <v>3286.5880000000002</v>
      </c>
      <c r="C132" s="9">
        <v>0.10850322252380092</v>
      </c>
      <c r="D132" s="8">
        <v>3349.6280000000002</v>
      </c>
      <c r="E132" s="9">
        <v>0.10178504300500629</v>
      </c>
      <c r="F132" s="10">
        <v>1.9180986482029372E-2</v>
      </c>
    </row>
    <row r="133" spans="1:6">
      <c r="A133" s="7" t="s">
        <v>190</v>
      </c>
      <c r="B133" s="8">
        <v>11890.406000000001</v>
      </c>
      <c r="C133" s="9">
        <v>0.3925491628754007</v>
      </c>
      <c r="D133" s="8">
        <v>14522.035</v>
      </c>
      <c r="E133" s="9">
        <v>0.4412806308626529</v>
      </c>
      <c r="F133" s="10">
        <v>0.22132372939998834</v>
      </c>
    </row>
    <row r="134" spans="1:6">
      <c r="A134" s="7" t="s">
        <v>191</v>
      </c>
      <c r="B134" s="8">
        <v>0</v>
      </c>
      <c r="C134" s="9">
        <v>0</v>
      </c>
      <c r="D134" s="8">
        <v>0</v>
      </c>
      <c r="E134" s="9">
        <v>0</v>
      </c>
      <c r="F134" s="211"/>
    </row>
    <row r="135" spans="1:6">
      <c r="A135" s="7" t="s">
        <v>192</v>
      </c>
      <c r="B135" s="8">
        <v>0</v>
      </c>
      <c r="C135" s="9">
        <v>0</v>
      </c>
      <c r="D135" s="8">
        <v>0</v>
      </c>
      <c r="E135" s="9">
        <v>0</v>
      </c>
      <c r="F135" s="211"/>
    </row>
    <row r="136" spans="1:6">
      <c r="A136" s="11" t="s">
        <v>193</v>
      </c>
      <c r="B136" s="18">
        <v>30290.234000000004</v>
      </c>
      <c r="C136" s="13">
        <v>1.0000000000000002</v>
      </c>
      <c r="D136" s="18">
        <v>32908.843000000001</v>
      </c>
      <c r="E136" s="13">
        <v>1</v>
      </c>
      <c r="F136" s="14">
        <v>8.6450603187812725E-2</v>
      </c>
    </row>
    <row r="137" spans="1:6">
      <c r="A137" s="175" t="s">
        <v>226</v>
      </c>
      <c r="B137" s="15"/>
      <c r="C137" s="16"/>
      <c r="D137" s="15"/>
      <c r="E137" s="16"/>
      <c r="F137" s="17"/>
    </row>
    <row r="138" spans="1:6">
      <c r="A138" s="7" t="s">
        <v>194</v>
      </c>
      <c r="B138" s="8">
        <v>23458.478999999999</v>
      </c>
      <c r="C138" s="9">
        <v>0.77445684308678497</v>
      </c>
      <c r="D138" s="8">
        <v>24704.472000000002</v>
      </c>
      <c r="E138" s="9">
        <v>0.75069403078072361</v>
      </c>
      <c r="F138" s="10">
        <v>5.3114824707944708E-2</v>
      </c>
    </row>
    <row r="139" spans="1:6">
      <c r="A139" s="7" t="s">
        <v>21</v>
      </c>
      <c r="B139" s="8">
        <v>3527.4650000000001</v>
      </c>
      <c r="C139" s="9">
        <v>0.11645552160475221</v>
      </c>
      <c r="D139" s="8">
        <v>4236.8810000000003</v>
      </c>
      <c r="E139" s="9">
        <v>0.12874597262504794</v>
      </c>
      <c r="F139" s="10">
        <v>0.2011121300990939</v>
      </c>
    </row>
    <row r="140" spans="1:6">
      <c r="A140" s="7" t="s">
        <v>195</v>
      </c>
      <c r="B140" s="8">
        <v>10.125</v>
      </c>
      <c r="C140" s="9">
        <v>3.3426615324265901E-4</v>
      </c>
      <c r="D140" s="8">
        <v>-193.298</v>
      </c>
      <c r="E140" s="9">
        <v>-5.873740380359164E-3</v>
      </c>
      <c r="F140" s="10">
        <v>-20.091160493827161</v>
      </c>
    </row>
    <row r="141" spans="1:6">
      <c r="A141" s="7" t="s">
        <v>196</v>
      </c>
      <c r="B141" s="8">
        <v>-27.152000000000001</v>
      </c>
      <c r="C141" s="9">
        <v>-8.9639452768836318E-4</v>
      </c>
      <c r="D141" s="8">
        <v>58.92</v>
      </c>
      <c r="E141" s="9">
        <v>1.7904002276834831E-3</v>
      </c>
      <c r="F141" s="10">
        <v>3.1700058927519152</v>
      </c>
    </row>
    <row r="142" spans="1:6">
      <c r="A142" s="7" t="s">
        <v>197</v>
      </c>
      <c r="B142" s="8">
        <v>986.42100000000005</v>
      </c>
      <c r="C142" s="9">
        <v>3.2565644755335993E-2</v>
      </c>
      <c r="D142" s="8">
        <v>0</v>
      </c>
      <c r="E142" s="9">
        <v>0</v>
      </c>
      <c r="F142" s="10">
        <v>0</v>
      </c>
    </row>
    <row r="143" spans="1:6">
      <c r="A143" s="7" t="s">
        <v>198</v>
      </c>
      <c r="B143" s="8">
        <v>31.888999999999999</v>
      </c>
      <c r="C143" s="9">
        <v>1.0527815664943361E-3</v>
      </c>
      <c r="D143" s="8">
        <v>2526.511</v>
      </c>
      <c r="E143" s="9">
        <v>7.6773012044209513E-2</v>
      </c>
      <c r="F143" s="10">
        <v>0</v>
      </c>
    </row>
    <row r="144" spans="1:6">
      <c r="A144" s="11" t="s">
        <v>182</v>
      </c>
      <c r="B144" s="18">
        <v>27987.226999999999</v>
      </c>
      <c r="C144" s="13">
        <v>0.92396866263892174</v>
      </c>
      <c r="D144" s="18">
        <v>31333.486000000001</v>
      </c>
      <c r="E144" s="13">
        <v>0.9521296752973053</v>
      </c>
      <c r="F144" s="14">
        <v>0.1195637924400299</v>
      </c>
    </row>
    <row r="145" spans="1:6">
      <c r="A145" s="175" t="s">
        <v>259</v>
      </c>
      <c r="B145" s="15"/>
      <c r="C145" s="9"/>
      <c r="D145" s="15"/>
      <c r="E145" s="9"/>
      <c r="F145" s="10"/>
    </row>
    <row r="146" spans="1:6">
      <c r="A146" s="117" t="s">
        <v>22</v>
      </c>
      <c r="B146" s="15">
        <v>2.3340000000000001</v>
      </c>
      <c r="C146" s="9">
        <v>7.7054538436381836E-5</v>
      </c>
      <c r="D146" s="15">
        <v>3.379</v>
      </c>
      <c r="E146" s="9">
        <v>1.026775690655548E-4</v>
      </c>
      <c r="F146" s="10">
        <v>0.44772922022279338</v>
      </c>
    </row>
    <row r="147" spans="1:6">
      <c r="A147" s="117" t="s">
        <v>178</v>
      </c>
      <c r="B147" s="15">
        <v>0</v>
      </c>
      <c r="C147" s="9">
        <v>0</v>
      </c>
      <c r="D147" s="15">
        <v>0</v>
      </c>
      <c r="E147" s="9">
        <v>0</v>
      </c>
      <c r="F147" s="10"/>
    </row>
    <row r="148" spans="1:6">
      <c r="A148" s="117" t="s">
        <v>179</v>
      </c>
      <c r="B148" s="15">
        <v>53.835999999999999</v>
      </c>
      <c r="C148" s="9">
        <v>1.7773385309601767E-3</v>
      </c>
      <c r="D148" s="15">
        <v>7.0350000000000001</v>
      </c>
      <c r="E148" s="9">
        <v>2.1377232861088431E-4</v>
      </c>
      <c r="F148" s="10">
        <v>-0.86932535849617354</v>
      </c>
    </row>
    <row r="149" spans="1:6">
      <c r="A149" s="117" t="s">
        <v>180</v>
      </c>
      <c r="B149" s="15">
        <v>1900.1079999999999</v>
      </c>
      <c r="C149" s="9">
        <v>6.2730053521540971E-2</v>
      </c>
      <c r="D149" s="15">
        <v>2101.011</v>
      </c>
      <c r="E149" s="9">
        <v>6.3843356632136833E-2</v>
      </c>
      <c r="F149" s="10">
        <v>0.10573241099979591</v>
      </c>
    </row>
    <row r="150" spans="1:6">
      <c r="A150" s="117" t="s">
        <v>181</v>
      </c>
      <c r="B150" s="15">
        <v>80.856999999999999</v>
      </c>
      <c r="C150" s="9">
        <v>2.6694082323695484E-3</v>
      </c>
      <c r="D150" s="15">
        <v>68.034000000000006</v>
      </c>
      <c r="E150" s="9">
        <v>2.0673470653465396E-3</v>
      </c>
      <c r="F150" s="10">
        <v>0</v>
      </c>
    </row>
    <row r="151" spans="1:6">
      <c r="A151" s="117" t="s">
        <v>13</v>
      </c>
      <c r="B151" s="15">
        <v>1203.154</v>
      </c>
      <c r="C151" s="9">
        <v>3.9720855243310434E-2</v>
      </c>
      <c r="D151" s="15">
        <v>1401.4690000000001</v>
      </c>
      <c r="E151" s="9">
        <v>4.2586395395304538E-2</v>
      </c>
      <c r="F151" s="10">
        <v>0</v>
      </c>
    </row>
    <row r="152" spans="1:6">
      <c r="A152" s="11" t="s">
        <v>260</v>
      </c>
      <c r="B152" s="18">
        <v>3240.2889999999998</v>
      </c>
      <c r="C152" s="13">
        <v>0.1069747100666175</v>
      </c>
      <c r="D152" s="18">
        <v>3580.9280000000003</v>
      </c>
      <c r="E152" s="13">
        <v>0.10881354899046436</v>
      </c>
      <c r="F152" s="14">
        <v>0.10512611683710937</v>
      </c>
    </row>
    <row r="153" spans="1:6">
      <c r="A153" s="175" t="s">
        <v>227</v>
      </c>
      <c r="B153" s="16"/>
      <c r="C153" s="16"/>
      <c r="D153" s="16"/>
      <c r="E153" s="16"/>
      <c r="F153" s="17"/>
    </row>
    <row r="154" spans="1:6">
      <c r="A154" s="7" t="s">
        <v>199</v>
      </c>
      <c r="B154" s="17">
        <v>1.2185476899472822</v>
      </c>
      <c r="C154" s="17"/>
      <c r="D154" s="17">
        <v>1.1314496141339996</v>
      </c>
      <c r="E154" s="17"/>
      <c r="F154" s="17"/>
    </row>
    <row r="155" spans="1:6">
      <c r="A155" s="19" t="s">
        <v>200</v>
      </c>
      <c r="B155" s="17">
        <v>1.2943205818767543</v>
      </c>
      <c r="C155" s="17"/>
      <c r="D155" s="17">
        <v>1.7322407867482046</v>
      </c>
      <c r="E155" s="17"/>
      <c r="F155" s="17"/>
    </row>
    <row r="156" spans="1:6">
      <c r="A156" s="11" t="s">
        <v>209</v>
      </c>
      <c r="B156" s="21">
        <v>3.9752569502134544E-2</v>
      </c>
      <c r="C156" s="22"/>
      <c r="D156" s="21">
        <v>2.2090450265624013E-2</v>
      </c>
      <c r="E156" s="22"/>
      <c r="F156" s="22"/>
    </row>
    <row r="157" spans="1:6">
      <c r="A157" s="176" t="s">
        <v>228</v>
      </c>
      <c r="B157" s="17"/>
      <c r="C157" s="17"/>
      <c r="D157" s="17"/>
      <c r="E157" s="17"/>
      <c r="F157" s="17"/>
    </row>
    <row r="158" spans="1:6">
      <c r="A158" s="19" t="s">
        <v>201</v>
      </c>
      <c r="B158" s="15">
        <v>247148.18169208305</v>
      </c>
      <c r="C158" s="16"/>
      <c r="D158" s="15">
        <v>275095.44668009732</v>
      </c>
      <c r="E158" s="16"/>
      <c r="F158" s="10">
        <v>0.11307898280568063</v>
      </c>
    </row>
    <row r="159" spans="1:6">
      <c r="A159" s="19" t="s">
        <v>202</v>
      </c>
      <c r="B159" s="15">
        <v>26816.374154488865</v>
      </c>
      <c r="C159" s="16"/>
      <c r="D159" s="15">
        <v>28000.601870815117</v>
      </c>
      <c r="E159" s="16"/>
      <c r="F159" s="10">
        <v>4.4160620280129237E-2</v>
      </c>
    </row>
    <row r="160" spans="1:6">
      <c r="A160" s="116" t="s">
        <v>203</v>
      </c>
      <c r="B160" s="15">
        <v>119102.83894306385</v>
      </c>
      <c r="C160" s="16"/>
      <c r="D160" s="15">
        <v>133381.60395903164</v>
      </c>
      <c r="E160" s="16"/>
      <c r="F160" s="10">
        <v>0.11988601735004512</v>
      </c>
    </row>
    <row r="161" spans="1:6">
      <c r="A161" s="19" t="s">
        <v>204</v>
      </c>
      <c r="B161" s="15">
        <v>1761628.5101169932</v>
      </c>
      <c r="C161" s="16"/>
      <c r="D161" s="15">
        <v>1795722.1792977934</v>
      </c>
      <c r="E161" s="16"/>
      <c r="F161" s="10">
        <v>1.9353495351035255E-2</v>
      </c>
    </row>
    <row r="162" spans="1:6">
      <c r="A162" s="19" t="s">
        <v>210</v>
      </c>
      <c r="B162" s="15">
        <v>110047.29081472161</v>
      </c>
      <c r="C162" s="16"/>
      <c r="D162" s="15">
        <v>126996.58326814658</v>
      </c>
      <c r="E162" s="16"/>
      <c r="F162" s="10">
        <v>0.15401826185763379</v>
      </c>
    </row>
    <row r="163" spans="1:6">
      <c r="A163" s="19" t="s">
        <v>205</v>
      </c>
      <c r="B163" s="15">
        <v>92240.008650519027</v>
      </c>
      <c r="C163" s="16"/>
      <c r="D163" s="15">
        <v>100128.77390800361</v>
      </c>
      <c r="E163" s="16"/>
      <c r="F163" s="10">
        <v>8.5524333452457801E-2</v>
      </c>
    </row>
    <row r="164" spans="1:6">
      <c r="A164" s="19" t="s">
        <v>206</v>
      </c>
      <c r="B164" s="15">
        <v>28781.770412617603</v>
      </c>
      <c r="C164" s="16"/>
      <c r="D164" s="15">
        <v>35417.43084755115</v>
      </c>
      <c r="E164" s="16"/>
      <c r="F164" s="10">
        <v>0.23055080836947228</v>
      </c>
    </row>
    <row r="165" spans="1:6" ht="12" customHeight="1">
      <c r="A165" s="20" t="s">
        <v>211</v>
      </c>
      <c r="B165" s="15">
        <v>12740.991664045298</v>
      </c>
      <c r="C165" s="23"/>
      <c r="D165" s="15">
        <v>14513.725696822807</v>
      </c>
      <c r="E165" s="23"/>
      <c r="F165" s="14">
        <v>0.13913626815878954</v>
      </c>
    </row>
    <row r="166" spans="1:6">
      <c r="A166" s="235" t="s">
        <v>39</v>
      </c>
      <c r="B166" s="236"/>
      <c r="C166" s="236"/>
      <c r="D166" s="236"/>
      <c r="E166" s="236"/>
      <c r="F166" s="237"/>
    </row>
    <row r="167" spans="1:6">
      <c r="A167" s="145" t="s">
        <v>232</v>
      </c>
      <c r="B167" s="146"/>
      <c r="C167" s="146"/>
      <c r="D167" s="146"/>
      <c r="E167" s="146"/>
      <c r="F167" s="147"/>
    </row>
    <row r="168" spans="1:6">
      <c r="A168" s="229"/>
      <c r="B168" s="230"/>
      <c r="C168" s="230"/>
      <c r="D168" s="230"/>
      <c r="E168" s="230"/>
      <c r="F168" s="231"/>
    </row>
  </sheetData>
  <mergeCells count="41">
    <mergeCell ref="A58:F58"/>
    <mergeCell ref="D6:D7"/>
    <mergeCell ref="F61:F63"/>
    <mergeCell ref="A112:F112"/>
    <mergeCell ref="A59:F59"/>
    <mergeCell ref="A55:F55"/>
    <mergeCell ref="A56:F56"/>
    <mergeCell ref="B5:C5"/>
    <mergeCell ref="B6:B7"/>
    <mergeCell ref="A4:F4"/>
    <mergeCell ref="A5:A7"/>
    <mergeCell ref="C6:C7"/>
    <mergeCell ref="E6:E7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5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0.6640625" style="98" customWidth="1"/>
    <col min="5" max="5" width="12.5" style="98" customWidth="1"/>
    <col min="6" max="7" width="10.6640625" style="98" customWidth="1"/>
    <col min="8" max="8" width="12.5" style="98" customWidth="1"/>
    <col min="9" max="10" width="13.33203125" style="98" bestFit="1" customWidth="1"/>
    <col min="11" max="11" width="13" style="98" customWidth="1"/>
    <col min="12" max="13" width="10.6640625" style="98" customWidth="1"/>
    <col min="14" max="14" width="12.33203125" style="98" customWidth="1"/>
    <col min="15" max="16" width="10.6640625" style="98" customWidth="1"/>
    <col min="17" max="17" width="12.5" style="98" customWidth="1"/>
    <col min="18" max="19" width="10.6640625" style="98" customWidth="1"/>
    <col min="20" max="20" width="13.1640625" style="98" customWidth="1"/>
    <col min="21" max="22" width="13.33203125" style="98" bestFit="1" customWidth="1"/>
    <col min="23" max="23" width="13" style="98" customWidth="1"/>
    <col min="24" max="16384" width="5.332031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77" t="s">
        <v>236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9"/>
    </row>
    <row r="3" spans="1:23">
      <c r="A3" s="280" t="s">
        <v>330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2"/>
    </row>
    <row r="4" spans="1:23">
      <c r="A4" s="283" t="s">
        <v>230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</row>
    <row r="5" spans="1:23" ht="12.6" customHeight="1">
      <c r="A5" s="270" t="s">
        <v>3</v>
      </c>
      <c r="B5" s="270" t="s">
        <v>4</v>
      </c>
      <c r="C5" s="267" t="s">
        <v>238</v>
      </c>
      <c r="D5" s="267"/>
      <c r="E5" s="267"/>
      <c r="F5" s="267" t="s">
        <v>239</v>
      </c>
      <c r="G5" s="267"/>
      <c r="H5" s="267"/>
      <c r="I5" s="267" t="s">
        <v>233</v>
      </c>
      <c r="J5" s="267"/>
      <c r="K5" s="267"/>
      <c r="L5" s="267" t="s">
        <v>240</v>
      </c>
      <c r="M5" s="267"/>
      <c r="N5" s="267"/>
      <c r="O5" s="267" t="s">
        <v>241</v>
      </c>
      <c r="P5" s="267"/>
      <c r="Q5" s="267"/>
      <c r="R5" s="267" t="s">
        <v>2</v>
      </c>
      <c r="S5" s="267"/>
      <c r="T5" s="267"/>
      <c r="U5" s="267" t="s">
        <v>234</v>
      </c>
      <c r="V5" s="267"/>
      <c r="W5" s="267"/>
    </row>
    <row r="6" spans="1:23" ht="25.5">
      <c r="A6" s="270"/>
      <c r="B6" s="270"/>
      <c r="C6" s="181">
        <v>2020</v>
      </c>
      <c r="D6" s="181">
        <v>2021</v>
      </c>
      <c r="E6" s="182" t="s">
        <v>235</v>
      </c>
      <c r="F6" s="181">
        <v>2020</v>
      </c>
      <c r="G6" s="181">
        <v>2021</v>
      </c>
      <c r="H6" s="182" t="s">
        <v>235</v>
      </c>
      <c r="I6" s="181">
        <v>2020</v>
      </c>
      <c r="J6" s="181">
        <v>2021</v>
      </c>
      <c r="K6" s="182" t="s">
        <v>235</v>
      </c>
      <c r="L6" s="181">
        <v>2020</v>
      </c>
      <c r="M6" s="181">
        <v>2021</v>
      </c>
      <c r="N6" s="182" t="s">
        <v>235</v>
      </c>
      <c r="O6" s="181">
        <v>2020</v>
      </c>
      <c r="P6" s="181">
        <v>2021</v>
      </c>
      <c r="Q6" s="182" t="s">
        <v>235</v>
      </c>
      <c r="R6" s="181">
        <v>2020</v>
      </c>
      <c r="S6" s="181">
        <v>2021</v>
      </c>
      <c r="T6" s="182" t="s">
        <v>235</v>
      </c>
      <c r="U6" s="181">
        <v>2020</v>
      </c>
      <c r="V6" s="181">
        <v>2021</v>
      </c>
      <c r="W6" s="182" t="s">
        <v>235</v>
      </c>
    </row>
    <row r="7" spans="1:23">
      <c r="A7" s="99">
        <v>67</v>
      </c>
      <c r="B7" s="51" t="s">
        <v>5</v>
      </c>
      <c r="C7" s="153">
        <v>72923.031000000003</v>
      </c>
      <c r="D7" s="153">
        <v>62489.396000000001</v>
      </c>
      <c r="E7" s="148">
        <v>-0.14307736330926779</v>
      </c>
      <c r="F7" s="153">
        <v>285019.65299999999</v>
      </c>
      <c r="G7" s="153">
        <v>325683.80800000002</v>
      </c>
      <c r="H7" s="148">
        <v>0.14267140729414907</v>
      </c>
      <c r="I7" s="153">
        <v>357942.68400000001</v>
      </c>
      <c r="J7" s="153">
        <v>388173.20400000003</v>
      </c>
      <c r="K7" s="148">
        <v>8.4456314799271182E-2</v>
      </c>
      <c r="L7" s="153">
        <v>122314.739</v>
      </c>
      <c r="M7" s="153">
        <v>167243.46900000001</v>
      </c>
      <c r="N7" s="148">
        <v>0.36732065462691299</v>
      </c>
      <c r="O7" s="153">
        <v>61167.493000000002</v>
      </c>
      <c r="P7" s="153">
        <v>53838.815000000002</v>
      </c>
      <c r="Q7" s="148">
        <v>-0.11981328056064022</v>
      </c>
      <c r="R7" s="153">
        <v>174460.45199999999</v>
      </c>
      <c r="S7" s="153">
        <v>167090.92000000001</v>
      </c>
      <c r="T7" s="148">
        <v>-4.2241848599589682E-2</v>
      </c>
      <c r="U7" s="153">
        <v>357942.68400000001</v>
      </c>
      <c r="V7" s="153">
        <v>388173.20400000003</v>
      </c>
      <c r="W7" s="148">
        <v>8.4456314799271182E-2</v>
      </c>
    </row>
    <row r="8" spans="1:23">
      <c r="A8" s="101">
        <v>78</v>
      </c>
      <c r="B8" s="53" t="s">
        <v>45</v>
      </c>
      <c r="C8" s="154">
        <v>93663.872000000003</v>
      </c>
      <c r="D8" s="154">
        <v>78697.062000000005</v>
      </c>
      <c r="E8" s="148">
        <v>-0.15979277474243214</v>
      </c>
      <c r="F8" s="154">
        <v>100293.039</v>
      </c>
      <c r="G8" s="154">
        <v>123033.50199999999</v>
      </c>
      <c r="H8" s="148">
        <v>0.2267401928064019</v>
      </c>
      <c r="I8" s="154">
        <v>193956.91100000002</v>
      </c>
      <c r="J8" s="154">
        <v>201730.56400000001</v>
      </c>
      <c r="K8" s="148">
        <v>4.0079278226904602E-2</v>
      </c>
      <c r="L8" s="154">
        <v>110533.348</v>
      </c>
      <c r="M8" s="154">
        <v>147137.86600000001</v>
      </c>
      <c r="N8" s="148">
        <v>0.33116266414005668</v>
      </c>
      <c r="O8" s="154">
        <v>22710.748</v>
      </c>
      <c r="P8" s="154">
        <v>7366.1040000000003</v>
      </c>
      <c r="Q8" s="148">
        <v>-0.67565559707676726</v>
      </c>
      <c r="R8" s="154">
        <v>60712.815000000002</v>
      </c>
      <c r="S8" s="154">
        <v>47226.593999999997</v>
      </c>
      <c r="T8" s="148">
        <v>-0.22213137374704173</v>
      </c>
      <c r="U8" s="154">
        <v>193956.91099999999</v>
      </c>
      <c r="V8" s="154">
        <v>201730.56400000001</v>
      </c>
      <c r="W8" s="148">
        <v>4.0079278226904824E-2</v>
      </c>
    </row>
    <row r="9" spans="1:23">
      <c r="A9" s="101">
        <v>80</v>
      </c>
      <c r="B9" s="53" t="s">
        <v>6</v>
      </c>
      <c r="C9" s="154">
        <v>41952.296000000002</v>
      </c>
      <c r="D9" s="154">
        <v>54387.269</v>
      </c>
      <c r="E9" s="148">
        <v>0.29640744811678488</v>
      </c>
      <c r="F9" s="154">
        <v>29290.437000000002</v>
      </c>
      <c r="G9" s="154">
        <v>31390.705999999998</v>
      </c>
      <c r="H9" s="148">
        <v>7.1704939055706074E-2</v>
      </c>
      <c r="I9" s="154">
        <v>71242.733000000007</v>
      </c>
      <c r="J9" s="154">
        <v>85777.975000000006</v>
      </c>
      <c r="K9" s="148">
        <v>0.20402420552844314</v>
      </c>
      <c r="L9" s="154">
        <v>36903.571000000004</v>
      </c>
      <c r="M9" s="154">
        <v>43700.400999999998</v>
      </c>
      <c r="N9" s="148">
        <v>0.18417811111016857</v>
      </c>
      <c r="O9" s="154">
        <v>10423.267</v>
      </c>
      <c r="P9" s="154">
        <v>10297.753000000001</v>
      </c>
      <c r="Q9" s="148">
        <v>-1.2041713984684344E-2</v>
      </c>
      <c r="R9" s="154">
        <v>23915.895</v>
      </c>
      <c r="S9" s="154">
        <v>31779.821</v>
      </c>
      <c r="T9" s="148">
        <v>0.32881587747395602</v>
      </c>
      <c r="U9" s="154">
        <v>71242.733000000007</v>
      </c>
      <c r="V9" s="154">
        <v>85777.974999999991</v>
      </c>
      <c r="W9" s="148">
        <v>0.20402420552844291</v>
      </c>
    </row>
    <row r="10" spans="1:23">
      <c r="A10" s="52">
        <v>81</v>
      </c>
      <c r="B10" s="56" t="s">
        <v>310</v>
      </c>
      <c r="C10" s="154">
        <v>45944.978999999999</v>
      </c>
      <c r="D10" s="154">
        <v>32754.601999999999</v>
      </c>
      <c r="E10" s="148">
        <v>-0.2870907177909473</v>
      </c>
      <c r="F10" s="154">
        <v>78857.273000000001</v>
      </c>
      <c r="G10" s="154">
        <v>71915.680999999997</v>
      </c>
      <c r="H10" s="148">
        <v>-8.8027289505687167E-2</v>
      </c>
      <c r="I10" s="154">
        <v>124802.25200000001</v>
      </c>
      <c r="J10" s="154">
        <v>104670.283</v>
      </c>
      <c r="K10" s="148">
        <v>-0.16131094333137519</v>
      </c>
      <c r="L10" s="154">
        <v>73486.517999999996</v>
      </c>
      <c r="M10" s="154">
        <v>54989.618000000002</v>
      </c>
      <c r="N10" s="148">
        <v>-0.2517046732299929</v>
      </c>
      <c r="O10" s="154">
        <v>13349.668</v>
      </c>
      <c r="P10" s="154">
        <v>11180.651</v>
      </c>
      <c r="Q10" s="148">
        <v>-0.1624772241526905</v>
      </c>
      <c r="R10" s="154">
        <v>37966.065999999999</v>
      </c>
      <c r="S10" s="154">
        <v>38500.014000000003</v>
      </c>
      <c r="T10" s="148">
        <v>1.4063822151075822E-2</v>
      </c>
      <c r="U10" s="154">
        <v>124802.25200000001</v>
      </c>
      <c r="V10" s="154">
        <v>104670.283</v>
      </c>
      <c r="W10" s="148">
        <v>-0.16131094333137519</v>
      </c>
    </row>
    <row r="11" spans="1:23">
      <c r="A11" s="101">
        <v>99</v>
      </c>
      <c r="B11" s="53" t="s">
        <v>7</v>
      </c>
      <c r="C11" s="154">
        <v>97069.296000000002</v>
      </c>
      <c r="D11" s="154">
        <v>145831.87400000001</v>
      </c>
      <c r="E11" s="148">
        <v>0.50234811633948606</v>
      </c>
      <c r="F11" s="154">
        <v>113021.092</v>
      </c>
      <c r="G11" s="154">
        <v>123530.04399999999</v>
      </c>
      <c r="H11" s="148">
        <v>9.2982219637375296E-2</v>
      </c>
      <c r="I11" s="154">
        <v>210090.38800000001</v>
      </c>
      <c r="J11" s="154">
        <v>269361.91800000001</v>
      </c>
      <c r="K11" s="148">
        <v>0.28212394943075636</v>
      </c>
      <c r="L11" s="154">
        <v>110977.84699999999</v>
      </c>
      <c r="M11" s="154">
        <v>159801.223</v>
      </c>
      <c r="N11" s="148">
        <v>0.43993803556127742</v>
      </c>
      <c r="O11" s="154">
        <v>38219.866000000002</v>
      </c>
      <c r="P11" s="154">
        <v>36792.249000000003</v>
      </c>
      <c r="Q11" s="148">
        <v>-3.7352747390584695E-2</v>
      </c>
      <c r="R11" s="154">
        <v>60892.675000000003</v>
      </c>
      <c r="S11" s="154">
        <v>72768.445999999996</v>
      </c>
      <c r="T11" s="148">
        <v>0.19502790770811096</v>
      </c>
      <c r="U11" s="154">
        <v>210090.38799999998</v>
      </c>
      <c r="V11" s="154">
        <v>269361.91800000001</v>
      </c>
      <c r="W11" s="148">
        <v>0.28212394943075658</v>
      </c>
    </row>
    <row r="12" spans="1:23">
      <c r="A12" s="101">
        <v>107</v>
      </c>
      <c r="B12" s="53" t="s">
        <v>41</v>
      </c>
      <c r="C12" s="154">
        <v>64060.28</v>
      </c>
      <c r="D12" s="154">
        <v>54612.538</v>
      </c>
      <c r="E12" s="148">
        <v>-0.14748205908559875</v>
      </c>
      <c r="F12" s="154">
        <v>101664.895</v>
      </c>
      <c r="G12" s="154">
        <v>110970.916</v>
      </c>
      <c r="H12" s="148">
        <v>9.1536227918201263E-2</v>
      </c>
      <c r="I12" s="154">
        <v>165725.17499999999</v>
      </c>
      <c r="J12" s="154">
        <v>165583.454</v>
      </c>
      <c r="K12" s="148">
        <v>-8.5515673765312883E-4</v>
      </c>
      <c r="L12" s="154">
        <v>99447.59</v>
      </c>
      <c r="M12" s="154">
        <v>95977.194000000003</v>
      </c>
      <c r="N12" s="148">
        <v>-3.4896733043002781E-2</v>
      </c>
      <c r="O12" s="154">
        <v>25529.062000000002</v>
      </c>
      <c r="P12" s="154">
        <v>22708.672999999999</v>
      </c>
      <c r="Q12" s="148">
        <v>-0.11047758041403966</v>
      </c>
      <c r="R12" s="154">
        <v>40748.523000000001</v>
      </c>
      <c r="S12" s="154">
        <v>46897.587</v>
      </c>
      <c r="T12" s="148">
        <v>0.1509027456038099</v>
      </c>
      <c r="U12" s="154">
        <v>165725.17499999999</v>
      </c>
      <c r="V12" s="154">
        <v>165583.454</v>
      </c>
      <c r="W12" s="148">
        <v>-8.5515673765312883E-4</v>
      </c>
    </row>
    <row r="13" spans="1:23">
      <c r="A13" s="268" t="s">
        <v>8</v>
      </c>
      <c r="B13" s="268"/>
      <c r="C13" s="183">
        <v>415613.75399999996</v>
      </c>
      <c r="D13" s="183">
        <v>428772.74100000004</v>
      </c>
      <c r="E13" s="184">
        <v>3.1661577301890897E-2</v>
      </c>
      <c r="F13" s="183">
        <v>708146.38899999997</v>
      </c>
      <c r="G13" s="183">
        <v>786524.65700000001</v>
      </c>
      <c r="H13" s="184">
        <v>0.11068088352562366</v>
      </c>
      <c r="I13" s="183">
        <v>1123760.1429999999</v>
      </c>
      <c r="J13" s="183">
        <v>1215297.398</v>
      </c>
      <c r="K13" s="184">
        <v>8.1456221392254946E-2</v>
      </c>
      <c r="L13" s="183">
        <v>553663.61300000001</v>
      </c>
      <c r="M13" s="183">
        <v>668849.77100000007</v>
      </c>
      <c r="N13" s="184">
        <v>0.20804357609102997</v>
      </c>
      <c r="O13" s="183">
        <v>171400.10400000002</v>
      </c>
      <c r="P13" s="183">
        <v>142184.24500000002</v>
      </c>
      <c r="Q13" s="184">
        <v>-0.17045414978277951</v>
      </c>
      <c r="R13" s="183">
        <v>398696.42599999998</v>
      </c>
      <c r="S13" s="183">
        <v>404263.38200000004</v>
      </c>
      <c r="T13" s="184">
        <v>1.3962894164494033E-2</v>
      </c>
      <c r="U13" s="183">
        <v>1123760.1429999999</v>
      </c>
      <c r="V13" s="183">
        <v>1215297.398</v>
      </c>
      <c r="W13" s="184">
        <v>8.1456221392254946E-2</v>
      </c>
    </row>
    <row r="14" spans="1:23">
      <c r="A14" s="52">
        <v>63</v>
      </c>
      <c r="B14" s="56" t="s">
        <v>345</v>
      </c>
      <c r="C14" s="154">
        <v>19418.599999999999</v>
      </c>
      <c r="D14" s="154">
        <v>25189.597000000002</v>
      </c>
      <c r="E14" s="148">
        <v>0.29718913824889559</v>
      </c>
      <c r="F14" s="154">
        <v>5070.5429999999997</v>
      </c>
      <c r="G14" s="154">
        <v>4675.598</v>
      </c>
      <c r="H14" s="148">
        <v>-7.7890080017071095E-2</v>
      </c>
      <c r="I14" s="154">
        <v>24489.142999999996</v>
      </c>
      <c r="J14" s="154">
        <v>29865.195</v>
      </c>
      <c r="K14" s="148">
        <v>0.21952797613211716</v>
      </c>
      <c r="L14" s="154">
        <v>12990.032999999999</v>
      </c>
      <c r="M14" s="154">
        <v>18368.526000000002</v>
      </c>
      <c r="N14" s="148">
        <v>0.41404767793892461</v>
      </c>
      <c r="O14" s="154">
        <v>3104.538</v>
      </c>
      <c r="P14" s="154">
        <v>2617.7779999999998</v>
      </c>
      <c r="Q14" s="148">
        <v>-0.15678983475157982</v>
      </c>
      <c r="R14" s="154">
        <v>8394.5720000000001</v>
      </c>
      <c r="S14" s="154">
        <v>8878.8909999999996</v>
      </c>
      <c r="T14" s="148">
        <v>5.7694305320151962E-2</v>
      </c>
      <c r="U14" s="154">
        <v>24489.143</v>
      </c>
      <c r="V14" s="154">
        <v>29865.195</v>
      </c>
      <c r="W14" s="148">
        <v>0.21952797613211694</v>
      </c>
    </row>
    <row r="15" spans="1:23">
      <c r="A15" s="52">
        <v>76</v>
      </c>
      <c r="B15" s="56" t="s">
        <v>42</v>
      </c>
      <c r="C15" s="154">
        <v>3852.2179999999998</v>
      </c>
      <c r="D15" s="154">
        <v>6561.982</v>
      </c>
      <c r="E15" s="148">
        <v>0.7034295566865636</v>
      </c>
      <c r="F15" s="154">
        <v>13423.076999999999</v>
      </c>
      <c r="G15" s="154">
        <v>14512.668</v>
      </c>
      <c r="H15" s="148">
        <v>8.1172968016200775E-2</v>
      </c>
      <c r="I15" s="154">
        <v>17275.294999999998</v>
      </c>
      <c r="J15" s="154">
        <v>21074.65</v>
      </c>
      <c r="K15" s="148">
        <v>0.21992996356936323</v>
      </c>
      <c r="L15" s="154">
        <v>6081.683</v>
      </c>
      <c r="M15" s="154">
        <v>9654.2199999999993</v>
      </c>
      <c r="N15" s="148">
        <v>0.58742571751931161</v>
      </c>
      <c r="O15" s="154">
        <v>1423.0519999999999</v>
      </c>
      <c r="P15" s="154">
        <v>1695.019</v>
      </c>
      <c r="Q15" s="148">
        <v>0.19111529304621344</v>
      </c>
      <c r="R15" s="154">
        <v>9770.56</v>
      </c>
      <c r="S15" s="154">
        <v>9725.4110000000001</v>
      </c>
      <c r="T15" s="148">
        <v>-4.6209224445681318E-3</v>
      </c>
      <c r="U15" s="154">
        <v>17275.294999999998</v>
      </c>
      <c r="V15" s="154">
        <v>21074.65</v>
      </c>
      <c r="W15" s="148">
        <v>0.21992996356936323</v>
      </c>
    </row>
    <row r="16" spans="1:23">
      <c r="A16" s="104">
        <v>94</v>
      </c>
      <c r="B16" s="58" t="s">
        <v>9</v>
      </c>
      <c r="C16" s="155">
        <v>416.048</v>
      </c>
      <c r="D16" s="155">
        <v>678.93499999999995</v>
      </c>
      <c r="E16" s="148">
        <v>0.63186699611583275</v>
      </c>
      <c r="F16" s="155">
        <v>528.46600000000001</v>
      </c>
      <c r="G16" s="155">
        <v>613.101</v>
      </c>
      <c r="H16" s="148">
        <v>0.16015221414433478</v>
      </c>
      <c r="I16" s="155">
        <v>944.51400000000001</v>
      </c>
      <c r="J16" s="155">
        <v>1292.0360000000001</v>
      </c>
      <c r="K16" s="148">
        <v>0.36793737308287655</v>
      </c>
      <c r="L16" s="155">
        <v>366.88799999999998</v>
      </c>
      <c r="M16" s="155">
        <v>640.05399999999997</v>
      </c>
      <c r="N16" s="148">
        <v>0.74454874512112701</v>
      </c>
      <c r="O16" s="155">
        <v>127.682</v>
      </c>
      <c r="P16" s="155">
        <v>139.41800000000001</v>
      </c>
      <c r="Q16" s="148">
        <v>9.1915853448411022E-2</v>
      </c>
      <c r="R16" s="155">
        <v>449.94400000000002</v>
      </c>
      <c r="S16" s="155">
        <v>512.56399999999996</v>
      </c>
      <c r="T16" s="148">
        <v>0.13917287484664742</v>
      </c>
      <c r="U16" s="155">
        <v>944.51400000000001</v>
      </c>
      <c r="V16" s="155">
        <v>1292.0360000000001</v>
      </c>
      <c r="W16" s="148">
        <v>0.36793737308287655</v>
      </c>
    </row>
    <row r="17" spans="1:23">
      <c r="A17" s="268" t="s">
        <v>10</v>
      </c>
      <c r="B17" s="268"/>
      <c r="C17" s="183">
        <v>23686.865999999998</v>
      </c>
      <c r="D17" s="183">
        <v>32430.514000000003</v>
      </c>
      <c r="E17" s="184">
        <v>0.36913486148821906</v>
      </c>
      <c r="F17" s="183">
        <v>19022.085999999999</v>
      </c>
      <c r="G17" s="183">
        <v>19801.366999999998</v>
      </c>
      <c r="H17" s="184">
        <v>4.0967168374698604E-2</v>
      </c>
      <c r="I17" s="183">
        <v>42708.951999999997</v>
      </c>
      <c r="J17" s="183">
        <v>52231.881000000001</v>
      </c>
      <c r="K17" s="184">
        <v>0.22297266858713849</v>
      </c>
      <c r="L17" s="183">
        <v>19438.603999999999</v>
      </c>
      <c r="M17" s="183">
        <v>28662.799999999999</v>
      </c>
      <c r="N17" s="184">
        <v>0.47452975532605124</v>
      </c>
      <c r="O17" s="183">
        <v>4655.2719999999999</v>
      </c>
      <c r="P17" s="183">
        <v>4452.2149999999992</v>
      </c>
      <c r="Q17" s="184">
        <v>-4.361871873437273E-2</v>
      </c>
      <c r="R17" s="183">
        <v>18615.075999999997</v>
      </c>
      <c r="S17" s="183">
        <v>19116.865999999998</v>
      </c>
      <c r="T17" s="184">
        <v>2.6956108049196237E-2</v>
      </c>
      <c r="U17" s="183">
        <v>42708.951999999997</v>
      </c>
      <c r="V17" s="183">
        <v>52231.881000000001</v>
      </c>
      <c r="W17" s="184">
        <v>0.22297266858713849</v>
      </c>
    </row>
    <row r="18" spans="1:23">
      <c r="A18" s="269" t="s">
        <v>11</v>
      </c>
      <c r="B18" s="269"/>
      <c r="C18" s="205">
        <v>439300.61999999994</v>
      </c>
      <c r="D18" s="205">
        <v>461203.25500000006</v>
      </c>
      <c r="E18" s="206">
        <v>4.9857965144688654E-2</v>
      </c>
      <c r="F18" s="205">
        <v>727168.47499999998</v>
      </c>
      <c r="G18" s="205">
        <v>806326.02399999998</v>
      </c>
      <c r="H18" s="206">
        <v>0.10885723421934657</v>
      </c>
      <c r="I18" s="205">
        <v>1166469.095</v>
      </c>
      <c r="J18" s="205">
        <v>1267529.2790000001</v>
      </c>
      <c r="K18" s="206">
        <v>8.6637686701849681E-2</v>
      </c>
      <c r="L18" s="205">
        <v>573102.21700000006</v>
      </c>
      <c r="M18" s="205">
        <v>697512.57100000011</v>
      </c>
      <c r="N18" s="206">
        <v>0.21708231151372437</v>
      </c>
      <c r="O18" s="205">
        <v>176055.37600000002</v>
      </c>
      <c r="P18" s="205">
        <v>146636.46000000002</v>
      </c>
      <c r="Q18" s="206">
        <v>-0.16710035596981709</v>
      </c>
      <c r="R18" s="205">
        <v>417311.50199999998</v>
      </c>
      <c r="S18" s="205">
        <v>423380.24800000002</v>
      </c>
      <c r="T18" s="206">
        <v>1.4542484381367515E-2</v>
      </c>
      <c r="U18" s="205">
        <v>1166469.095</v>
      </c>
      <c r="V18" s="205">
        <v>1267529.2790000001</v>
      </c>
      <c r="W18" s="206">
        <v>8.6637686701849681E-2</v>
      </c>
    </row>
    <row r="19" spans="1:23">
      <c r="A19" s="271" t="s">
        <v>331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3"/>
    </row>
    <row r="20" spans="1:23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6"/>
    </row>
    <row r="21" spans="1:23">
      <c r="A21" s="107"/>
      <c r="B21" s="108"/>
      <c r="C21" s="108"/>
      <c r="D21" s="108"/>
      <c r="E21" s="108"/>
      <c r="F21" s="108"/>
      <c r="G21" s="108"/>
      <c r="H21" s="108"/>
    </row>
    <row r="22" spans="1:23" ht="13.5" customHeight="1">
      <c r="B22" s="266"/>
      <c r="C22" s="266"/>
      <c r="D22" s="266"/>
      <c r="E22" s="266"/>
      <c r="F22" s="266"/>
      <c r="G22" s="266"/>
      <c r="H22" s="266"/>
    </row>
    <row r="23" spans="1:23">
      <c r="A23" s="109"/>
      <c r="B23" s="64"/>
      <c r="C23" s="110"/>
      <c r="D23" s="216"/>
      <c r="E23" s="111"/>
      <c r="F23" s="111"/>
      <c r="G23" s="111"/>
      <c r="H23" s="111"/>
    </row>
    <row r="24" spans="1:23">
      <c r="B24" s="266"/>
      <c r="C24" s="266"/>
      <c r="D24" s="266"/>
      <c r="E24" s="266"/>
      <c r="F24" s="266"/>
      <c r="G24" s="266"/>
      <c r="H24" s="266"/>
    </row>
    <row r="25" spans="1:23">
      <c r="B25" s="112"/>
    </row>
  </sheetData>
  <mergeCells count="19">
    <mergeCell ref="U5:W5"/>
    <mergeCell ref="A19:W19"/>
    <mergeCell ref="A20:W20"/>
    <mergeCell ref="A2:W2"/>
    <mergeCell ref="A3:W3"/>
    <mergeCell ref="A4:W4"/>
    <mergeCell ref="B5:B6"/>
    <mergeCell ref="L5:N5"/>
    <mergeCell ref="I5:K5"/>
    <mergeCell ref="R5:T5"/>
    <mergeCell ref="B24:H24"/>
    <mergeCell ref="C5:E5"/>
    <mergeCell ref="F5:H5"/>
    <mergeCell ref="A17:B17"/>
    <mergeCell ref="A18:B18"/>
    <mergeCell ref="O5:Q5"/>
    <mergeCell ref="A5:A6"/>
    <mergeCell ref="A13:B13"/>
    <mergeCell ref="B22:H22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4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3.33203125" style="98" bestFit="1" customWidth="1"/>
    <col min="5" max="5" width="12.33203125" style="98" bestFit="1" customWidth="1"/>
    <col min="6" max="7" width="13.33203125" style="98" bestFit="1" customWidth="1"/>
    <col min="8" max="8" width="12.33203125" style="98" bestFit="1" customWidth="1"/>
    <col min="9" max="10" width="10.6640625" style="98" customWidth="1"/>
    <col min="11" max="11" width="14.5" style="98" customWidth="1"/>
    <col min="12" max="13" width="12" style="98" bestFit="1" customWidth="1"/>
    <col min="14" max="14" width="12.33203125" style="98" bestFit="1" customWidth="1"/>
    <col min="15" max="16" width="10.6640625" style="98" customWidth="1"/>
    <col min="17" max="17" width="12.33203125" style="98" bestFit="1" customWidth="1"/>
    <col min="18" max="19" width="10.6640625" style="98" customWidth="1"/>
    <col min="20" max="20" width="14.6640625" style="98" customWidth="1"/>
    <col min="21" max="22" width="10.6640625" style="98" customWidth="1"/>
    <col min="23" max="23" width="14.5" style="98" bestFit="1" customWidth="1"/>
    <col min="24" max="25" width="10.6640625" style="98" customWidth="1"/>
    <col min="26" max="26" width="15.1640625" style="98" customWidth="1"/>
    <col min="27" max="16384" width="5.332031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88" t="s">
        <v>237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</row>
    <row r="3" spans="1:26">
      <c r="A3" s="290" t="s">
        <v>332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>
      <c r="A4" s="292" t="s">
        <v>230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4"/>
    </row>
    <row r="5" spans="1:26" ht="31.5" customHeight="1">
      <c r="A5" s="295" t="s">
        <v>3</v>
      </c>
      <c r="B5" s="297" t="s">
        <v>4</v>
      </c>
      <c r="C5" s="284" t="s">
        <v>70</v>
      </c>
      <c r="D5" s="284"/>
      <c r="E5" s="284"/>
      <c r="F5" s="284" t="s">
        <v>163</v>
      </c>
      <c r="G5" s="284"/>
      <c r="H5" s="284"/>
      <c r="I5" s="284" t="s">
        <v>72</v>
      </c>
      <c r="J5" s="284"/>
      <c r="K5" s="284"/>
      <c r="L5" s="284" t="s">
        <v>253</v>
      </c>
      <c r="M5" s="284"/>
      <c r="N5" s="284"/>
      <c r="O5" s="284" t="s">
        <v>186</v>
      </c>
      <c r="P5" s="284"/>
      <c r="Q5" s="284"/>
      <c r="R5" s="284" t="s">
        <v>165</v>
      </c>
      <c r="S5" s="284"/>
      <c r="T5" s="284"/>
      <c r="U5" s="284" t="s">
        <v>164</v>
      </c>
      <c r="V5" s="284"/>
      <c r="W5" s="284"/>
      <c r="X5" s="284" t="s">
        <v>85</v>
      </c>
      <c r="Y5" s="284"/>
      <c r="Z5" s="299"/>
    </row>
    <row r="6" spans="1:26" ht="40.9" customHeight="1">
      <c r="A6" s="296"/>
      <c r="B6" s="298"/>
      <c r="C6" s="185">
        <v>2020</v>
      </c>
      <c r="D6" s="185">
        <v>2021</v>
      </c>
      <c r="E6" s="186" t="s">
        <v>235</v>
      </c>
      <c r="F6" s="185">
        <v>2020</v>
      </c>
      <c r="G6" s="185">
        <v>2021</v>
      </c>
      <c r="H6" s="186" t="s">
        <v>235</v>
      </c>
      <c r="I6" s="185">
        <v>2020</v>
      </c>
      <c r="J6" s="185">
        <v>2021</v>
      </c>
      <c r="K6" s="186" t="s">
        <v>235</v>
      </c>
      <c r="L6" s="185">
        <v>2020</v>
      </c>
      <c r="M6" s="185">
        <v>2021</v>
      </c>
      <c r="N6" s="186" t="s">
        <v>235</v>
      </c>
      <c r="O6" s="185">
        <v>2020</v>
      </c>
      <c r="P6" s="185">
        <v>2021</v>
      </c>
      <c r="Q6" s="186" t="s">
        <v>235</v>
      </c>
      <c r="R6" s="185">
        <v>2020</v>
      </c>
      <c r="S6" s="185">
        <v>2021</v>
      </c>
      <c r="T6" s="186" t="s">
        <v>235</v>
      </c>
      <c r="U6" s="185">
        <v>2020</v>
      </c>
      <c r="V6" s="185">
        <v>2021</v>
      </c>
      <c r="W6" s="186" t="s">
        <v>235</v>
      </c>
      <c r="X6" s="185">
        <v>2020</v>
      </c>
      <c r="Y6" s="185">
        <v>2021</v>
      </c>
      <c r="Z6" s="187" t="s">
        <v>235</v>
      </c>
    </row>
    <row r="7" spans="1:26">
      <c r="A7" s="99">
        <v>67</v>
      </c>
      <c r="B7" s="51" t="s">
        <v>5</v>
      </c>
      <c r="C7" s="153">
        <v>169688.43100000001</v>
      </c>
      <c r="D7" s="153">
        <v>173916.09</v>
      </c>
      <c r="E7" s="148">
        <v>2.4914244153745324E-2</v>
      </c>
      <c r="F7" s="153">
        <v>145290.769</v>
      </c>
      <c r="G7" s="153">
        <v>143528.54</v>
      </c>
      <c r="H7" s="148">
        <v>-1.2128981160530516E-2</v>
      </c>
      <c r="I7" s="153">
        <v>24397.662000000011</v>
      </c>
      <c r="J7" s="153">
        <v>30387.549999999988</v>
      </c>
      <c r="K7" s="148">
        <v>0.24551073787316069</v>
      </c>
      <c r="L7" s="153">
        <v>20354.388999999999</v>
      </c>
      <c r="M7" s="153">
        <v>17814.022000000001</v>
      </c>
      <c r="N7" s="148">
        <v>-0.1248068414139083</v>
      </c>
      <c r="O7" s="153">
        <v>-500.37900000000002</v>
      </c>
      <c r="P7" s="153">
        <v>-390.774</v>
      </c>
      <c r="Q7" s="148">
        <v>-0.21904396467477649</v>
      </c>
      <c r="R7" s="153">
        <v>3542.8940000000121</v>
      </c>
      <c r="S7" s="153">
        <v>12182.753999999988</v>
      </c>
      <c r="T7" s="148">
        <v>2.4386447915178797</v>
      </c>
      <c r="U7" s="153">
        <v>1053.4110000000001</v>
      </c>
      <c r="V7" s="153">
        <v>3117.299</v>
      </c>
      <c r="W7" s="148">
        <v>1.9592428786105325</v>
      </c>
      <c r="X7" s="153">
        <v>2489.4830000000002</v>
      </c>
      <c r="Y7" s="153">
        <v>9065.4549999999999</v>
      </c>
      <c r="Z7" s="148">
        <v>2.64150106668734</v>
      </c>
    </row>
    <row r="8" spans="1:26">
      <c r="A8" s="101">
        <v>78</v>
      </c>
      <c r="B8" s="53" t="s">
        <v>45</v>
      </c>
      <c r="C8" s="154">
        <v>175424.64199999999</v>
      </c>
      <c r="D8" s="154">
        <v>169700.96</v>
      </c>
      <c r="E8" s="148">
        <v>-3.2627582617497985E-2</v>
      </c>
      <c r="F8" s="154">
        <v>143900.783</v>
      </c>
      <c r="G8" s="154">
        <v>160557.06</v>
      </c>
      <c r="H8" s="148">
        <v>0.11574834168900949</v>
      </c>
      <c r="I8" s="154">
        <v>31523.858999999997</v>
      </c>
      <c r="J8" s="154">
        <v>9143.8999999999942</v>
      </c>
      <c r="K8" s="148">
        <v>-0.70993716219832104</v>
      </c>
      <c r="L8" s="154">
        <v>21185.782999999999</v>
      </c>
      <c r="M8" s="154">
        <v>17242.93</v>
      </c>
      <c r="N8" s="148">
        <v>-0.1861084388526022</v>
      </c>
      <c r="O8" s="154">
        <v>-1041.499</v>
      </c>
      <c r="P8" s="154">
        <v>-845.90700000000004</v>
      </c>
      <c r="Q8" s="148">
        <v>-0.18779854805429474</v>
      </c>
      <c r="R8" s="154">
        <v>9296.5769999999975</v>
      </c>
      <c r="S8" s="154">
        <v>-8944.9370000000054</v>
      </c>
      <c r="T8" s="148">
        <v>-1.962175325391271</v>
      </c>
      <c r="U8" s="154">
        <v>2455.134</v>
      </c>
      <c r="V8" s="154">
        <v>-2629.1610000000001</v>
      </c>
      <c r="W8" s="148">
        <v>-2.0708828927463836</v>
      </c>
      <c r="X8" s="154">
        <v>6841.4430000000002</v>
      </c>
      <c r="Y8" s="154">
        <v>-6315.7759999999998</v>
      </c>
      <c r="Z8" s="148">
        <v>-1.9231643090500059</v>
      </c>
    </row>
    <row r="9" spans="1:26">
      <c r="A9" s="101">
        <v>80</v>
      </c>
      <c r="B9" s="53" t="s">
        <v>6</v>
      </c>
      <c r="C9" s="154">
        <v>45160.635000000002</v>
      </c>
      <c r="D9" s="154">
        <v>47375.059000000001</v>
      </c>
      <c r="E9" s="148">
        <v>4.9034385809676895E-2</v>
      </c>
      <c r="F9" s="154">
        <v>37599.921000000002</v>
      </c>
      <c r="G9" s="154">
        <v>41072.779000000002</v>
      </c>
      <c r="H9" s="148">
        <v>9.2363438742331327E-2</v>
      </c>
      <c r="I9" s="154">
        <v>7560.7139999999999</v>
      </c>
      <c r="J9" s="154">
        <v>6302.2799999999988</v>
      </c>
      <c r="K9" s="148">
        <v>-0.16644380411691295</v>
      </c>
      <c r="L9" s="154">
        <v>5740.9170000000004</v>
      </c>
      <c r="M9" s="154">
        <v>3397.5390000000002</v>
      </c>
      <c r="N9" s="148">
        <v>-0.40818879631947302</v>
      </c>
      <c r="O9" s="154">
        <v>431.798</v>
      </c>
      <c r="P9" s="154">
        <v>593.1</v>
      </c>
      <c r="Q9" s="148">
        <v>0.3735589326490627</v>
      </c>
      <c r="R9" s="154">
        <v>2251.5949999999993</v>
      </c>
      <c r="S9" s="154">
        <v>3497.8409999999985</v>
      </c>
      <c r="T9" s="148">
        <v>0.55349474483643801</v>
      </c>
      <c r="U9" s="154">
        <v>540.79300000000001</v>
      </c>
      <c r="V9" s="154">
        <v>829.90099999999995</v>
      </c>
      <c r="W9" s="148">
        <v>0.53460011501628157</v>
      </c>
      <c r="X9" s="154">
        <v>1710.8019999999999</v>
      </c>
      <c r="Y9" s="154">
        <v>2667.94</v>
      </c>
      <c r="Z9" s="148">
        <v>0.55946743106449492</v>
      </c>
    </row>
    <row r="10" spans="1:26">
      <c r="A10" s="52">
        <v>81</v>
      </c>
      <c r="B10" s="56" t="s">
        <v>310</v>
      </c>
      <c r="C10" s="154">
        <v>74694.997000000003</v>
      </c>
      <c r="D10" s="154">
        <v>69088.372000000003</v>
      </c>
      <c r="E10" s="148">
        <v>-7.5060248010987984E-2</v>
      </c>
      <c r="F10" s="154">
        <v>59376.226999999999</v>
      </c>
      <c r="G10" s="154">
        <v>62071.858</v>
      </c>
      <c r="H10" s="148">
        <v>4.5399162866983866E-2</v>
      </c>
      <c r="I10" s="154">
        <v>15318.770000000004</v>
      </c>
      <c r="J10" s="154">
        <v>7016.5140000000029</v>
      </c>
      <c r="K10" s="148">
        <v>-0.54196622835906538</v>
      </c>
      <c r="L10" s="154">
        <v>8550.6550000000007</v>
      </c>
      <c r="M10" s="154">
        <v>7307.527</v>
      </c>
      <c r="N10" s="148">
        <v>-0.1453839501184413</v>
      </c>
      <c r="O10" s="154">
        <v>719.67899999999997</v>
      </c>
      <c r="P10" s="154">
        <v>791.43399999999997</v>
      </c>
      <c r="Q10" s="148">
        <v>9.9704173666315121E-2</v>
      </c>
      <c r="R10" s="154">
        <v>7487.7940000000035</v>
      </c>
      <c r="S10" s="154">
        <v>500.42100000000278</v>
      </c>
      <c r="T10" s="148">
        <v>-0.93316843385381565</v>
      </c>
      <c r="U10" s="154">
        <v>1986.3520000000001</v>
      </c>
      <c r="V10" s="154">
        <v>75.165999999999997</v>
      </c>
      <c r="W10" s="148">
        <v>-0.96215877145641859</v>
      </c>
      <c r="X10" s="154">
        <v>5501.442</v>
      </c>
      <c r="Y10" s="154">
        <v>425.255</v>
      </c>
      <c r="Z10" s="148">
        <v>-0.92270117543727626</v>
      </c>
    </row>
    <row r="11" spans="1:26">
      <c r="A11" s="101">
        <v>99</v>
      </c>
      <c r="B11" s="53" t="s">
        <v>7</v>
      </c>
      <c r="C11" s="154">
        <v>154926.08199999999</v>
      </c>
      <c r="D11" s="154">
        <v>165735.39600000001</v>
      </c>
      <c r="E11" s="148">
        <v>6.9770782688482358E-2</v>
      </c>
      <c r="F11" s="154">
        <v>134019.818</v>
      </c>
      <c r="G11" s="154">
        <v>156482.40599999999</v>
      </c>
      <c r="H11" s="148">
        <v>0.16760646548557467</v>
      </c>
      <c r="I11" s="154">
        <v>20906.263999999996</v>
      </c>
      <c r="J11" s="154">
        <v>9252.9900000000198</v>
      </c>
      <c r="K11" s="148">
        <v>-0.557405856924029</v>
      </c>
      <c r="L11" s="154">
        <v>19753.316999999999</v>
      </c>
      <c r="M11" s="154">
        <v>14441.293</v>
      </c>
      <c r="N11" s="148">
        <v>-0.26891807588568539</v>
      </c>
      <c r="O11" s="154">
        <v>2180.9119999999998</v>
      </c>
      <c r="P11" s="154">
        <v>2497.884</v>
      </c>
      <c r="Q11" s="148">
        <v>0.14533919754671443</v>
      </c>
      <c r="R11" s="154">
        <v>3333.8589999999963</v>
      </c>
      <c r="S11" s="154">
        <v>-2690.4189999999799</v>
      </c>
      <c r="T11" s="148">
        <v>-1.806998436346583</v>
      </c>
      <c r="U11" s="154">
        <v>840.60500000000002</v>
      </c>
      <c r="V11" s="154">
        <v>-482.24099999999999</v>
      </c>
      <c r="W11" s="148">
        <v>-1.5736832400473468</v>
      </c>
      <c r="X11" s="154">
        <v>2493.2539999999999</v>
      </c>
      <c r="Y11" s="154">
        <v>-2208.1779999999999</v>
      </c>
      <c r="Z11" s="148">
        <v>-1.8856610678254202</v>
      </c>
    </row>
    <row r="12" spans="1:26">
      <c r="A12" s="101">
        <v>107</v>
      </c>
      <c r="B12" s="53" t="s">
        <v>41</v>
      </c>
      <c r="C12" s="154">
        <v>147678.61199999999</v>
      </c>
      <c r="D12" s="154">
        <v>148730.671</v>
      </c>
      <c r="E12" s="148">
        <v>7.1239767611033233E-3</v>
      </c>
      <c r="F12" s="154">
        <v>126726.09699999999</v>
      </c>
      <c r="G12" s="154">
        <v>151716.54300000001</v>
      </c>
      <c r="H12" s="148">
        <v>0.19720047087065273</v>
      </c>
      <c r="I12" s="154">
        <v>20952.514999999999</v>
      </c>
      <c r="J12" s="154">
        <v>-2985.872000000003</v>
      </c>
      <c r="K12" s="148">
        <v>-1.1425066155542665</v>
      </c>
      <c r="L12" s="154">
        <v>23964.651999999998</v>
      </c>
      <c r="M12" s="154">
        <v>13806.833000000001</v>
      </c>
      <c r="N12" s="148">
        <v>-0.423866743401907</v>
      </c>
      <c r="O12" s="154">
        <v>1703.204</v>
      </c>
      <c r="P12" s="154">
        <v>1884.22</v>
      </c>
      <c r="Q12" s="148">
        <v>0.10627969403547666</v>
      </c>
      <c r="R12" s="154">
        <v>-1308.9329999999989</v>
      </c>
      <c r="S12" s="154">
        <v>-14908.485000000002</v>
      </c>
      <c r="T12" s="148">
        <v>-10.389799936283993</v>
      </c>
      <c r="U12" s="154">
        <v>-470.387</v>
      </c>
      <c r="V12" s="154">
        <v>-4148.4830000000002</v>
      </c>
      <c r="W12" s="148">
        <v>7.819297727190591</v>
      </c>
      <c r="X12" s="154">
        <v>-838.54600000000005</v>
      </c>
      <c r="Y12" s="154">
        <v>-10760.002</v>
      </c>
      <c r="Z12" s="148">
        <v>-11.831737316736351</v>
      </c>
    </row>
    <row r="13" spans="1:26">
      <c r="A13" s="268" t="s">
        <v>8</v>
      </c>
      <c r="B13" s="268"/>
      <c r="C13" s="183">
        <v>767573.39899999998</v>
      </c>
      <c r="D13" s="183">
        <v>774546.54800000007</v>
      </c>
      <c r="E13" s="184">
        <v>9.0846673543987233E-3</v>
      </c>
      <c r="F13" s="183">
        <v>646913.61499999999</v>
      </c>
      <c r="G13" s="183">
        <v>715429.18599999999</v>
      </c>
      <c r="H13" s="184">
        <v>0.10591146856601563</v>
      </c>
      <c r="I13" s="183">
        <v>120659.784</v>
      </c>
      <c r="J13" s="183">
        <v>59117.362000000001</v>
      </c>
      <c r="K13" s="184">
        <v>-0.51004916435123071</v>
      </c>
      <c r="L13" s="183">
        <v>99549.713000000003</v>
      </c>
      <c r="M13" s="183">
        <v>74010.144</v>
      </c>
      <c r="N13" s="184">
        <v>-0.25655090537528724</v>
      </c>
      <c r="O13" s="183">
        <v>3493.7149999999992</v>
      </c>
      <c r="P13" s="183">
        <v>4529.9570000000003</v>
      </c>
      <c r="Q13" s="184">
        <v>0.29660175486552309</v>
      </c>
      <c r="R13" s="183">
        <v>24603.786000000011</v>
      </c>
      <c r="S13" s="183">
        <v>-10362.824999999997</v>
      </c>
      <c r="T13" s="184">
        <v>-1.4211882268850815</v>
      </c>
      <c r="U13" s="183">
        <v>6405.9080000000004</v>
      </c>
      <c r="V13" s="183">
        <v>-3237.5190000000002</v>
      </c>
      <c r="W13" s="184">
        <v>-1.5053958002518923</v>
      </c>
      <c r="X13" s="183">
        <v>18197.878000000001</v>
      </c>
      <c r="Y13" s="183">
        <v>-7125.3059999999996</v>
      </c>
      <c r="Z13" s="184">
        <v>-1.3915459813501332</v>
      </c>
    </row>
    <row r="14" spans="1:26">
      <c r="A14" s="52">
        <v>63</v>
      </c>
      <c r="B14" s="56" t="s">
        <v>345</v>
      </c>
      <c r="C14" s="154">
        <v>22403.014999999999</v>
      </c>
      <c r="D14" s="154">
        <v>24582.87</v>
      </c>
      <c r="E14" s="148">
        <v>9.730185870071506E-2</v>
      </c>
      <c r="F14" s="154">
        <v>21728.073</v>
      </c>
      <c r="G14" s="154">
        <v>24297.341</v>
      </c>
      <c r="H14" s="148">
        <v>0.11824647312258207</v>
      </c>
      <c r="I14" s="154">
        <v>674.9419999999991</v>
      </c>
      <c r="J14" s="154">
        <v>285.52899999999863</v>
      </c>
      <c r="K14" s="148">
        <v>-0.57695772377478505</v>
      </c>
      <c r="L14" s="154">
        <v>2128.4810000000002</v>
      </c>
      <c r="M14" s="154">
        <v>2280.076</v>
      </c>
      <c r="N14" s="148">
        <v>7.1222153263289512E-2</v>
      </c>
      <c r="O14" s="154">
        <v>2257.261</v>
      </c>
      <c r="P14" s="154">
        <v>2356.1559999999999</v>
      </c>
      <c r="Q14" s="148">
        <v>4.3811947311365396E-2</v>
      </c>
      <c r="R14" s="154">
        <v>803.72199999999884</v>
      </c>
      <c r="S14" s="154">
        <v>361.60899999999856</v>
      </c>
      <c r="T14" s="148">
        <v>-0.55008199352512555</v>
      </c>
      <c r="U14" s="154">
        <v>724.08</v>
      </c>
      <c r="V14" s="154">
        <v>223.03100000000001</v>
      </c>
      <c r="W14" s="148">
        <v>-0.69198016793724459</v>
      </c>
      <c r="X14" s="154">
        <v>79.641999999999996</v>
      </c>
      <c r="Y14" s="154">
        <v>138.578</v>
      </c>
      <c r="Z14" s="148">
        <v>0.74001155169382993</v>
      </c>
    </row>
    <row r="15" spans="1:26">
      <c r="A15" s="52">
        <v>76</v>
      </c>
      <c r="B15" s="56" t="s">
        <v>42</v>
      </c>
      <c r="C15" s="208">
        <v>7271.7219999999998</v>
      </c>
      <c r="D15" s="208">
        <v>7443.3540000000003</v>
      </c>
      <c r="E15" s="217">
        <v>2.3602662478021008E-2</v>
      </c>
      <c r="F15" s="208">
        <v>5754.3180000000002</v>
      </c>
      <c r="G15" s="208">
        <v>6347.4589999999998</v>
      </c>
      <c r="H15" s="217">
        <v>0.10307754976349925</v>
      </c>
      <c r="I15" s="208">
        <v>1517.4039999999995</v>
      </c>
      <c r="J15" s="208">
        <v>1095.8950000000004</v>
      </c>
      <c r="K15" s="217">
        <v>-0.27778297671549512</v>
      </c>
      <c r="L15" s="208">
        <v>1028.1279999999999</v>
      </c>
      <c r="M15" s="208">
        <v>1136.5150000000001</v>
      </c>
      <c r="N15" s="217">
        <v>0.10542169846556093</v>
      </c>
      <c r="O15" s="208">
        <v>317.97800000000001</v>
      </c>
      <c r="P15" s="208">
        <v>325.94200000000001</v>
      </c>
      <c r="Q15" s="217">
        <v>2.5045757882620867E-2</v>
      </c>
      <c r="R15" s="208">
        <v>807.25399999999968</v>
      </c>
      <c r="S15" s="208">
        <v>285.32200000000034</v>
      </c>
      <c r="T15" s="218">
        <v>-0.64655238623778821</v>
      </c>
      <c r="U15" s="208">
        <v>195.43600000000001</v>
      </c>
      <c r="V15" s="208">
        <v>42.003999999999998</v>
      </c>
      <c r="W15" s="218">
        <v>-0.78507542110972395</v>
      </c>
      <c r="X15" s="208">
        <v>611.81799999999998</v>
      </c>
      <c r="Y15" s="208">
        <v>243.31800000000001</v>
      </c>
      <c r="Z15" s="218">
        <v>-0.60230329934719151</v>
      </c>
    </row>
    <row r="16" spans="1:26">
      <c r="A16" s="104">
        <v>94</v>
      </c>
      <c r="B16" s="58" t="s">
        <v>9</v>
      </c>
      <c r="C16" s="155">
        <v>615.49699999999996</v>
      </c>
      <c r="D16" s="155">
        <v>882.61900000000003</v>
      </c>
      <c r="E16" s="148">
        <v>0.43399399184723908</v>
      </c>
      <c r="F16" s="155">
        <v>504.83600000000001</v>
      </c>
      <c r="G16" s="155">
        <v>688.68600000000004</v>
      </c>
      <c r="H16" s="148">
        <v>0.36417767354150654</v>
      </c>
      <c r="I16" s="155">
        <v>110.66099999999994</v>
      </c>
      <c r="J16" s="155">
        <v>193.93299999999999</v>
      </c>
      <c r="K16" s="148">
        <v>0.75249636276556409</v>
      </c>
      <c r="L16" s="155">
        <v>83.68</v>
      </c>
      <c r="M16" s="155">
        <v>164.33699999999999</v>
      </c>
      <c r="N16" s="148">
        <v>0.96387428298279132</v>
      </c>
      <c r="O16" s="155">
        <v>-4.2699999999999996</v>
      </c>
      <c r="P16" s="155">
        <v>10.268000000000001</v>
      </c>
      <c r="Q16" s="148">
        <v>-3.4046838407494149</v>
      </c>
      <c r="R16" s="155">
        <v>22.710999999999938</v>
      </c>
      <c r="S16" s="155">
        <v>39.864000000000004</v>
      </c>
      <c r="T16" s="148">
        <v>0.75527277530712489</v>
      </c>
      <c r="U16" s="155">
        <v>2.4660000000000002</v>
      </c>
      <c r="V16" s="155">
        <v>8.5869999999999997</v>
      </c>
      <c r="W16" s="148">
        <v>2.482157339821573</v>
      </c>
      <c r="X16" s="155">
        <v>20.245000000000001</v>
      </c>
      <c r="Y16" s="155">
        <v>31.277000000000001</v>
      </c>
      <c r="Z16" s="148">
        <v>0.54492467275870582</v>
      </c>
    </row>
    <row r="17" spans="1:26">
      <c r="A17" s="268" t="s">
        <v>10</v>
      </c>
      <c r="B17" s="268"/>
      <c r="C17" s="183">
        <v>30290.234</v>
      </c>
      <c r="D17" s="183">
        <v>32908.843000000001</v>
      </c>
      <c r="E17" s="184">
        <v>8.6450603187812947E-2</v>
      </c>
      <c r="F17" s="183">
        <v>27987.226999999999</v>
      </c>
      <c r="G17" s="183">
        <v>31333.486000000001</v>
      </c>
      <c r="H17" s="184">
        <v>0.1195637924400299</v>
      </c>
      <c r="I17" s="183">
        <v>2303.0069999999987</v>
      </c>
      <c r="J17" s="183">
        <v>1575.3569999999991</v>
      </c>
      <c r="K17" s="184">
        <v>-0.31595648645444852</v>
      </c>
      <c r="L17" s="183">
        <v>3240.2890000000002</v>
      </c>
      <c r="M17" s="183">
        <v>3580.9280000000003</v>
      </c>
      <c r="N17" s="184">
        <v>0.10512611683710937</v>
      </c>
      <c r="O17" s="183">
        <v>2570.9690000000001</v>
      </c>
      <c r="P17" s="183">
        <v>2692.366</v>
      </c>
      <c r="Q17" s="184">
        <v>4.7218383418858867E-2</v>
      </c>
      <c r="R17" s="183">
        <v>1633.6869999999985</v>
      </c>
      <c r="S17" s="183">
        <v>686.79499999999894</v>
      </c>
      <c r="T17" s="184">
        <v>-0.57960429384576151</v>
      </c>
      <c r="U17" s="183">
        <v>921.98200000000008</v>
      </c>
      <c r="V17" s="183">
        <v>273.62200000000001</v>
      </c>
      <c r="W17" s="184">
        <v>-0.70322414103529129</v>
      </c>
      <c r="X17" s="183">
        <v>711.70500000000004</v>
      </c>
      <c r="Y17" s="183">
        <v>413.173</v>
      </c>
      <c r="Z17" s="219">
        <v>-0.41946031010039275</v>
      </c>
    </row>
    <row r="18" spans="1:26">
      <c r="A18" s="269" t="s">
        <v>11</v>
      </c>
      <c r="B18" s="269"/>
      <c r="C18" s="205">
        <v>797863.63300000003</v>
      </c>
      <c r="D18" s="205">
        <v>807455.39100000006</v>
      </c>
      <c r="E18" s="206">
        <v>1.2021801224270101E-2</v>
      </c>
      <c r="F18" s="205">
        <v>674900.84199999995</v>
      </c>
      <c r="G18" s="205">
        <v>746762.67200000002</v>
      </c>
      <c r="H18" s="206">
        <v>0.10647761201044714</v>
      </c>
      <c r="I18" s="205">
        <v>122962.791</v>
      </c>
      <c r="J18" s="205">
        <v>60692.718999999997</v>
      </c>
      <c r="K18" s="206">
        <v>-0.50641394436142884</v>
      </c>
      <c r="L18" s="205">
        <v>102790.00200000001</v>
      </c>
      <c r="M18" s="205">
        <v>77591.072</v>
      </c>
      <c r="N18" s="206">
        <v>-0.24514962068003465</v>
      </c>
      <c r="O18" s="205">
        <v>6064.6839999999993</v>
      </c>
      <c r="P18" s="205">
        <v>7222.3230000000003</v>
      </c>
      <c r="Q18" s="206">
        <v>0.19088199813873263</v>
      </c>
      <c r="R18" s="205">
        <v>26237.473000000009</v>
      </c>
      <c r="S18" s="205">
        <v>-9676.0299999999988</v>
      </c>
      <c r="T18" s="206">
        <v>-1.3687866586846986</v>
      </c>
      <c r="U18" s="205">
        <v>7327.89</v>
      </c>
      <c r="V18" s="205">
        <v>-2963.8970000000004</v>
      </c>
      <c r="W18" s="206">
        <v>-1.4044679982914592</v>
      </c>
      <c r="X18" s="205">
        <v>18909.583000000002</v>
      </c>
      <c r="Y18" s="205">
        <v>-6712.1329999999998</v>
      </c>
      <c r="Z18" s="206">
        <v>-1.3549593346400077</v>
      </c>
    </row>
    <row r="19" spans="1:26">
      <c r="A19" s="271" t="s">
        <v>331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3"/>
    </row>
    <row r="20" spans="1:26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7"/>
    </row>
    <row r="21" spans="1:26" ht="13.5" customHeight="1">
      <c r="B21" s="266"/>
      <c r="C21" s="266"/>
      <c r="D21" s="266"/>
      <c r="E21" s="266"/>
      <c r="F21" s="266"/>
      <c r="G21" s="266"/>
      <c r="H21" s="266"/>
    </row>
    <row r="22" spans="1:26">
      <c r="A22" s="109"/>
      <c r="B22" s="64"/>
      <c r="C22" s="110"/>
      <c r="D22" s="110"/>
      <c r="E22" s="111"/>
      <c r="F22" s="111"/>
      <c r="G22" s="111"/>
      <c r="H22" s="111"/>
    </row>
    <row r="23" spans="1:26">
      <c r="B23" s="266"/>
      <c r="C23" s="266"/>
      <c r="D23" s="266"/>
      <c r="E23" s="266"/>
      <c r="F23" s="266"/>
      <c r="G23" s="266"/>
      <c r="H23" s="266"/>
    </row>
    <row r="24" spans="1:26">
      <c r="B24" s="112"/>
    </row>
  </sheetData>
  <mergeCells count="20">
    <mergeCell ref="A2:Z2"/>
    <mergeCell ref="A3:Z3"/>
    <mergeCell ref="A4:Z4"/>
    <mergeCell ref="A5:A6"/>
    <mergeCell ref="B5:B6"/>
    <mergeCell ref="A17:B17"/>
    <mergeCell ref="I5:K5"/>
    <mergeCell ref="R5:T5"/>
    <mergeCell ref="O5:Q5"/>
    <mergeCell ref="X5:Z5"/>
    <mergeCell ref="B21:H21"/>
    <mergeCell ref="B23:H23"/>
    <mergeCell ref="C5:E5"/>
    <mergeCell ref="F5:H5"/>
    <mergeCell ref="A20:Z20"/>
    <mergeCell ref="A19:Z19"/>
    <mergeCell ref="A13:B13"/>
    <mergeCell ref="A18:B18"/>
    <mergeCell ref="L5:N5"/>
    <mergeCell ref="U5:W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1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1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bestFit="1" customWidth="1"/>
    <col min="10" max="10" width="12.33203125" style="98" customWidth="1"/>
    <col min="11" max="11" width="12.6640625" style="98" customWidth="1"/>
    <col min="12" max="13" width="10.6640625" style="98" customWidth="1"/>
    <col min="14" max="14" width="12.6640625" style="98" customWidth="1"/>
    <col min="15" max="15" width="11.6640625" style="98" customWidth="1"/>
    <col min="16" max="16" width="12.1640625" style="98" bestFit="1" customWidth="1"/>
    <col min="17" max="17" width="12.6640625" style="98" customWidth="1"/>
    <col min="18" max="16384" width="5.332031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10" t="s">
        <v>249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2"/>
    </row>
    <row r="3" spans="1:17">
      <c r="A3" s="290" t="s">
        <v>333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313"/>
    </row>
    <row r="4" spans="1:17" ht="40.15" customHeight="1">
      <c r="A4" s="270" t="s">
        <v>3</v>
      </c>
      <c r="B4" s="270" t="s">
        <v>4</v>
      </c>
      <c r="C4" s="309" t="s">
        <v>242</v>
      </c>
      <c r="D4" s="309"/>
      <c r="E4" s="309"/>
      <c r="F4" s="309" t="s">
        <v>243</v>
      </c>
      <c r="G4" s="309"/>
      <c r="H4" s="309"/>
      <c r="I4" s="309" t="s">
        <v>244</v>
      </c>
      <c r="J4" s="309"/>
      <c r="K4" s="309"/>
      <c r="L4" s="309" t="s">
        <v>245</v>
      </c>
      <c r="M4" s="309"/>
      <c r="N4" s="309"/>
      <c r="O4" s="309" t="s">
        <v>246</v>
      </c>
      <c r="P4" s="309"/>
      <c r="Q4" s="309"/>
    </row>
    <row r="5" spans="1:17" ht="25.5">
      <c r="A5" s="270"/>
      <c r="B5" s="270"/>
      <c r="C5" s="181">
        <v>2020</v>
      </c>
      <c r="D5" s="181">
        <v>2021</v>
      </c>
      <c r="E5" s="182" t="s">
        <v>235</v>
      </c>
      <c r="F5" s="181">
        <v>2020</v>
      </c>
      <c r="G5" s="181">
        <v>2021</v>
      </c>
      <c r="H5" s="182" t="s">
        <v>235</v>
      </c>
      <c r="I5" s="181">
        <v>2020</v>
      </c>
      <c r="J5" s="181">
        <v>2021</v>
      </c>
      <c r="K5" s="182" t="s">
        <v>247</v>
      </c>
      <c r="L5" s="181">
        <v>2020</v>
      </c>
      <c r="M5" s="181">
        <v>2021</v>
      </c>
      <c r="N5" s="182" t="s">
        <v>247</v>
      </c>
      <c r="O5" s="181">
        <v>2020</v>
      </c>
      <c r="P5" s="181">
        <v>2021</v>
      </c>
      <c r="Q5" s="182" t="s">
        <v>247</v>
      </c>
    </row>
    <row r="6" spans="1:17">
      <c r="A6" s="99">
        <v>67</v>
      </c>
      <c r="B6" s="51" t="s">
        <v>5</v>
      </c>
      <c r="C6" s="100">
        <v>0.59619169035712039</v>
      </c>
      <c r="D6" s="100">
        <v>0.37364326615349025</v>
      </c>
      <c r="E6" s="157">
        <v>-0.37328333789812307</v>
      </c>
      <c r="F6" s="158">
        <v>1.0517124648972023</v>
      </c>
      <c r="G6" s="158">
        <v>1.3231256611669862</v>
      </c>
      <c r="H6" s="159">
        <v>0.25806787057174674</v>
      </c>
      <c r="I6" s="160">
        <v>1.4476181732743508E-2</v>
      </c>
      <c r="J6" s="160">
        <v>4.9531113061234401E-2</v>
      </c>
      <c r="K6" s="222">
        <v>3.505493132849089</v>
      </c>
      <c r="L6" s="160">
        <v>1.4670905879258204E-2</v>
      </c>
      <c r="M6" s="160">
        <v>5.212545314237458E-2</v>
      </c>
      <c r="N6" s="222">
        <v>3.7454547263116376</v>
      </c>
      <c r="O6" s="160">
        <v>0.85622082863150517</v>
      </c>
      <c r="P6" s="160">
        <v>0.82527464825134933</v>
      </c>
      <c r="Q6" s="222">
        <v>-3.0946180380155841</v>
      </c>
    </row>
    <row r="7" spans="1:17">
      <c r="A7" s="101">
        <v>78</v>
      </c>
      <c r="B7" s="53" t="s">
        <v>45</v>
      </c>
      <c r="C7" s="102">
        <v>0.84738111795907967</v>
      </c>
      <c r="D7" s="102">
        <v>0.53485254434776153</v>
      </c>
      <c r="E7" s="148">
        <v>-0.3688170139594853</v>
      </c>
      <c r="F7" s="156">
        <v>2.1946618024547204</v>
      </c>
      <c r="G7" s="156">
        <v>3.2715459005999885</v>
      </c>
      <c r="H7" s="103">
        <v>0.49068339228430435</v>
      </c>
      <c r="I7" s="161">
        <v>0.12699589310626802</v>
      </c>
      <c r="J7" s="161">
        <v>-0.11795846915256085</v>
      </c>
      <c r="K7" s="222">
        <v>-24.495436225882887</v>
      </c>
      <c r="L7" s="161">
        <v>3.899932712987951E-2</v>
      </c>
      <c r="M7" s="161">
        <v>-3.7217090580984338E-2</v>
      </c>
      <c r="N7" s="222">
        <v>-7.6216417710863844</v>
      </c>
      <c r="O7" s="161">
        <v>0.82029971023113157</v>
      </c>
      <c r="P7" s="161">
        <v>0.94611757057826895</v>
      </c>
      <c r="Q7" s="222">
        <v>12.581786034713737</v>
      </c>
    </row>
    <row r="8" spans="1:17">
      <c r="A8" s="101">
        <v>80</v>
      </c>
      <c r="B8" s="53" t="s">
        <v>6</v>
      </c>
      <c r="C8" s="102">
        <v>1.1368085760589401</v>
      </c>
      <c r="D8" s="102">
        <v>1.244548511122358</v>
      </c>
      <c r="E8" s="148">
        <v>9.4774034373428018E-2</v>
      </c>
      <c r="F8" s="156">
        <v>1.9788863431621524</v>
      </c>
      <c r="G8" s="156">
        <v>1.6991333588694535</v>
      </c>
      <c r="H8" s="103">
        <v>-0.14136889936067221</v>
      </c>
      <c r="I8" s="161">
        <v>7.5304905720639553E-2</v>
      </c>
      <c r="J8" s="161">
        <v>8.9192181815197336E-2</v>
      </c>
      <c r="K8" s="222">
        <v>1.3887276094557781</v>
      </c>
      <c r="L8" s="161">
        <v>3.7882593989212059E-2</v>
      </c>
      <c r="M8" s="161">
        <v>5.6315286066451128E-2</v>
      </c>
      <c r="N8" s="222">
        <v>1.843269207723907</v>
      </c>
      <c r="O8" s="161">
        <v>0.83258176064176248</v>
      </c>
      <c r="P8" s="161">
        <v>0.8669705086805275</v>
      </c>
      <c r="Q8" s="222">
        <v>3.4388748038765016</v>
      </c>
    </row>
    <row r="9" spans="1:17">
      <c r="A9" s="52">
        <v>81</v>
      </c>
      <c r="B9" s="56" t="s">
        <v>310</v>
      </c>
      <c r="C9" s="102">
        <v>0.62521643766003443</v>
      </c>
      <c r="D9" s="102">
        <v>0.5956506553655273</v>
      </c>
      <c r="E9" s="148">
        <v>-4.7288875521509732E-2</v>
      </c>
      <c r="F9" s="156">
        <v>2.2872052637742346</v>
      </c>
      <c r="G9" s="156">
        <v>1.7187076607296816</v>
      </c>
      <c r="H9" s="103">
        <v>-0.24855556781399057</v>
      </c>
      <c r="I9" s="161">
        <v>0.16945959392599155</v>
      </c>
      <c r="J9" s="161">
        <v>1.1168947911134514E-2</v>
      </c>
      <c r="K9" s="222">
        <v>-15.829064601485705</v>
      </c>
      <c r="L9" s="161">
        <v>7.365208141048589E-2</v>
      </c>
      <c r="M9" s="161">
        <v>6.1552326055678364E-3</v>
      </c>
      <c r="N9" s="222">
        <v>-6.749684880491805</v>
      </c>
      <c r="O9" s="161">
        <v>0.79491571570717112</v>
      </c>
      <c r="P9" s="161">
        <v>0.89844146276887227</v>
      </c>
      <c r="Q9" s="222">
        <v>10.352574706170115</v>
      </c>
    </row>
    <row r="10" spans="1:17">
      <c r="A10" s="101">
        <v>99</v>
      </c>
      <c r="B10" s="53" t="s">
        <v>7</v>
      </c>
      <c r="C10" s="102">
        <v>0.87467272635051219</v>
      </c>
      <c r="D10" s="102">
        <v>0.91258296565102015</v>
      </c>
      <c r="E10" s="148">
        <v>4.3342198925859776E-2</v>
      </c>
      <c r="F10" s="156">
        <v>2.4501750497904711</v>
      </c>
      <c r="G10" s="156">
        <v>2.7016307590243169</v>
      </c>
      <c r="H10" s="103">
        <v>0.10262765072860791</v>
      </c>
      <c r="I10" s="161">
        <v>4.2153232880222949E-2</v>
      </c>
      <c r="J10" s="161">
        <v>-2.9451552793307953E-2</v>
      </c>
      <c r="K10" s="222">
        <v>-7.1604785673530902</v>
      </c>
      <c r="L10" s="161">
        <v>1.6093184361300764E-2</v>
      </c>
      <c r="M10" s="161">
        <v>-1.3323514791010604E-2</v>
      </c>
      <c r="N10" s="222">
        <v>-2.9416699152311367</v>
      </c>
      <c r="O10" s="161">
        <v>0.8650565241816417</v>
      </c>
      <c r="P10" s="161">
        <v>0.94417010353056974</v>
      </c>
      <c r="Q10" s="222">
        <v>7.9113579348928038</v>
      </c>
    </row>
    <row r="11" spans="1:17">
      <c r="A11" s="101">
        <v>107</v>
      </c>
      <c r="B11" s="53" t="s">
        <v>41</v>
      </c>
      <c r="C11" s="102">
        <v>0.64416121094538337</v>
      </c>
      <c r="D11" s="102">
        <v>0.56901578097813532</v>
      </c>
      <c r="E11" s="148">
        <v>-0.11665624798637464</v>
      </c>
      <c r="F11" s="156">
        <v>3.0670228709884775</v>
      </c>
      <c r="G11" s="156">
        <v>2.5307457076629549</v>
      </c>
      <c r="H11" s="103">
        <v>-0.17485267827581752</v>
      </c>
      <c r="I11" s="161">
        <v>-2.0163623457089511E-2</v>
      </c>
      <c r="J11" s="161">
        <v>-0.18661900690991434</v>
      </c>
      <c r="K11" s="222">
        <v>-16.645538345282485</v>
      </c>
      <c r="L11" s="161">
        <v>-5.6781817532250379E-3</v>
      </c>
      <c r="M11" s="161">
        <v>-7.2345548686457553E-2</v>
      </c>
      <c r="N11" s="222">
        <v>-6.6667366933232515</v>
      </c>
      <c r="O11" s="161">
        <v>0.85812085639049751</v>
      </c>
      <c r="P11" s="161">
        <v>1.0200756977691576</v>
      </c>
      <c r="Q11" s="222">
        <v>16.195484137866011</v>
      </c>
    </row>
    <row r="12" spans="1:17">
      <c r="A12" s="268" t="s">
        <v>8</v>
      </c>
      <c r="B12" s="268"/>
      <c r="C12" s="188">
        <v>0.7506611311298147</v>
      </c>
      <c r="D12" s="188">
        <v>0.64105986066039933</v>
      </c>
      <c r="E12" s="184">
        <v>-0.1460063215268057</v>
      </c>
      <c r="F12" s="189">
        <v>1.8185859458895679</v>
      </c>
      <c r="G12" s="189">
        <v>2.0062020259851288</v>
      </c>
      <c r="H12" s="184">
        <v>0.10316591334031666</v>
      </c>
      <c r="I12" s="184">
        <v>4.7668402142902619E-2</v>
      </c>
      <c r="J12" s="184">
        <v>-1.6297996653941965E-2</v>
      </c>
      <c r="K12" s="189">
        <v>-6.3966398796844581</v>
      </c>
      <c r="L12" s="184">
        <v>2.3708322909194515E-2</v>
      </c>
      <c r="M12" s="184">
        <v>-9.199325745365014E-3</v>
      </c>
      <c r="N12" s="189">
        <v>-3.2907648654559529</v>
      </c>
      <c r="O12" s="184">
        <v>0.84280358835103408</v>
      </c>
      <c r="P12" s="184">
        <v>0.9236748751219015</v>
      </c>
      <c r="Q12" s="189">
        <v>8.0871286770867421</v>
      </c>
    </row>
    <row r="13" spans="1:17">
      <c r="A13" s="52">
        <v>63</v>
      </c>
      <c r="B13" s="56" t="s">
        <v>345</v>
      </c>
      <c r="C13" s="102">
        <v>1.4948845780453368</v>
      </c>
      <c r="D13" s="102">
        <v>1.3713455832003068</v>
      </c>
      <c r="E13" s="148">
        <v>-8.2641159497789274E-2</v>
      </c>
      <c r="F13" s="156">
        <v>1.9172592718246981</v>
      </c>
      <c r="G13" s="156">
        <v>2.3636177085629275</v>
      </c>
      <c r="H13" s="103">
        <v>0.23281068100581948</v>
      </c>
      <c r="I13" s="161">
        <v>9.5781924802734349E-3</v>
      </c>
      <c r="J13" s="161">
        <v>1.5855038601020353E-2</v>
      </c>
      <c r="K13" s="222">
        <v>0.62768461207469184</v>
      </c>
      <c r="L13" s="161">
        <v>3.5549679362353683E-3</v>
      </c>
      <c r="M13" s="161">
        <v>5.6371774329034815E-3</v>
      </c>
      <c r="N13" s="222">
        <v>0.20822094966681132</v>
      </c>
      <c r="O13" s="161">
        <v>0.96987271579294132</v>
      </c>
      <c r="P13" s="161">
        <v>0.98838504210452238</v>
      </c>
      <c r="Q13" s="222">
        <v>1.8512326311581062</v>
      </c>
    </row>
    <row r="14" spans="1:17">
      <c r="A14" s="52">
        <v>76</v>
      </c>
      <c r="B14" s="56" t="s">
        <v>42</v>
      </c>
      <c r="C14" s="102">
        <v>0.63341315224749462</v>
      </c>
      <c r="D14" s="102">
        <v>0.67970089763854569</v>
      </c>
      <c r="E14" s="148">
        <v>7.3076703928252051E-2</v>
      </c>
      <c r="F14" s="156">
        <v>0.76809671093570886</v>
      </c>
      <c r="G14" s="156">
        <v>1.166967545124828</v>
      </c>
      <c r="H14" s="103">
        <v>0.51929767242878544</v>
      </c>
      <c r="I14" s="161">
        <v>6.6801532350185211E-2</v>
      </c>
      <c r="J14" s="161">
        <v>2.5660790291763644E-2</v>
      </c>
      <c r="K14" s="222">
        <v>-4.1140742058421571</v>
      </c>
      <c r="L14" s="161">
        <v>8.413660478219602E-2</v>
      </c>
      <c r="M14" s="161">
        <v>3.2689295712658571E-2</v>
      </c>
      <c r="N14" s="222">
        <v>-5.144730906953745</v>
      </c>
      <c r="O14" s="161">
        <v>0.79132810632749717</v>
      </c>
      <c r="P14" s="161">
        <v>0.85276865778518662</v>
      </c>
      <c r="Q14" s="222">
        <v>6.1440551457689452</v>
      </c>
    </row>
    <row r="15" spans="1:17">
      <c r="A15" s="104">
        <v>94</v>
      </c>
      <c r="B15" s="58" t="s">
        <v>9</v>
      </c>
      <c r="C15" s="105">
        <v>1.1339918449227013</v>
      </c>
      <c r="D15" s="105">
        <v>1.0607464370193764</v>
      </c>
      <c r="E15" s="148">
        <v>-6.459077129281976E-2</v>
      </c>
      <c r="F15" s="156">
        <v>1.099181231442135</v>
      </c>
      <c r="G15" s="156">
        <v>1.5207310696810545</v>
      </c>
      <c r="H15" s="162">
        <v>0.3835125875337615</v>
      </c>
      <c r="I15" s="163">
        <v>4.7114375411625345E-2</v>
      </c>
      <c r="J15" s="163">
        <v>6.4986172491673377E-2</v>
      </c>
      <c r="K15" s="223">
        <v>1.7871797080048033</v>
      </c>
      <c r="L15" s="163">
        <v>3.2892118076936205E-2</v>
      </c>
      <c r="M15" s="163">
        <v>3.5436581356168402E-2</v>
      </c>
      <c r="N15" s="223">
        <v>0.25444632792321964</v>
      </c>
      <c r="O15" s="163">
        <v>0.82020870938444879</v>
      </c>
      <c r="P15" s="163">
        <v>0.78027552092125818</v>
      </c>
      <c r="Q15" s="223">
        <v>-3.9933188463190605</v>
      </c>
    </row>
    <row r="16" spans="1:17">
      <c r="A16" s="268" t="s">
        <v>10</v>
      </c>
      <c r="B16" s="268"/>
      <c r="C16" s="188">
        <v>1.2185476899472822</v>
      </c>
      <c r="D16" s="188">
        <v>1.1314496141339996</v>
      </c>
      <c r="E16" s="184">
        <v>-7.1476952877446043E-2</v>
      </c>
      <c r="F16" s="189">
        <v>1.2943205818767543</v>
      </c>
      <c r="G16" s="189">
        <v>1.7322407867482046</v>
      </c>
      <c r="H16" s="184">
        <v>0.33833982940800467</v>
      </c>
      <c r="I16" s="184">
        <v>3.9752569502134544E-2</v>
      </c>
      <c r="J16" s="184">
        <v>1.900734956487643E-2</v>
      </c>
      <c r="K16" s="189">
        <v>-2.0745219937258113</v>
      </c>
      <c r="L16" s="184">
        <v>2.3496186922821398E-2</v>
      </c>
      <c r="M16" s="184">
        <v>1.2555075242238081E-2</v>
      </c>
      <c r="N16" s="189">
        <v>-1.0941111680583318</v>
      </c>
      <c r="O16" s="184">
        <v>0.92396866263892174</v>
      </c>
      <c r="P16" s="184">
        <v>0.9521296752973053</v>
      </c>
      <c r="Q16" s="189">
        <v>2.8161012658383555</v>
      </c>
    </row>
    <row r="17" spans="1:17">
      <c r="A17" s="268" t="s">
        <v>11</v>
      </c>
      <c r="B17" s="268"/>
      <c r="C17" s="188">
        <v>0.76653100785335104</v>
      </c>
      <c r="D17" s="188">
        <v>0.66121138768694676</v>
      </c>
      <c r="E17" s="184">
        <v>-0.13739772962524888</v>
      </c>
      <c r="F17" s="189">
        <v>1.7951999631201159</v>
      </c>
      <c r="G17" s="189">
        <v>1.9938318686043193</v>
      </c>
      <c r="H17" s="184">
        <v>0.11064611718182893</v>
      </c>
      <c r="I17" s="184">
        <v>4.7313803292580885E-2</v>
      </c>
      <c r="J17" s="184">
        <v>-1.3599281559952664E-2</v>
      </c>
      <c r="K17" s="189">
        <v>-6.0913084852533554</v>
      </c>
      <c r="L17" s="184">
        <v>2.3700269341640743E-2</v>
      </c>
      <c r="M17" s="184">
        <v>-8.3126982305329594E-3</v>
      </c>
      <c r="N17" s="189">
        <v>-3.2012967572173698</v>
      </c>
      <c r="O17" s="184">
        <v>0.84588495337523417</v>
      </c>
      <c r="P17" s="184">
        <v>0.92483458569168187</v>
      </c>
      <c r="Q17" s="189">
        <v>7.8949632316447698</v>
      </c>
    </row>
    <row r="18" spans="1:17">
      <c r="A18" s="271" t="s">
        <v>331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3"/>
    </row>
    <row r="19" spans="1:17" ht="12.75" customHeight="1">
      <c r="A19" s="303" t="s">
        <v>207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5"/>
    </row>
    <row r="20" spans="1:17" ht="12.75" customHeight="1">
      <c r="A20" s="303" t="s">
        <v>318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5"/>
    </row>
    <row r="21" spans="1:17" ht="12.75" customHeight="1">
      <c r="A21" s="300" t="s">
        <v>248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2"/>
    </row>
    <row r="22" spans="1:17" ht="12.75" customHeight="1">
      <c r="A22" s="303" t="s">
        <v>212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5"/>
    </row>
    <row r="23" spans="1:17" ht="12.75" customHeight="1">
      <c r="A23" s="306" t="s">
        <v>229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8"/>
    </row>
    <row r="24" spans="1:17" ht="12.75" customHeight="1"/>
    <row r="25" spans="1:17" ht="12.6" customHeight="1"/>
    <row r="26" spans="1:17">
      <c r="A26" s="106"/>
      <c r="B26" s="266"/>
      <c r="C26" s="266"/>
      <c r="D26" s="266"/>
      <c r="E26" s="266"/>
      <c r="F26" s="266"/>
      <c r="G26" s="266"/>
      <c r="H26" s="266"/>
    </row>
    <row r="27" spans="1:17">
      <c r="A27" s="107"/>
      <c r="B27" s="108"/>
      <c r="C27" s="108"/>
      <c r="D27" s="108"/>
      <c r="E27" s="108"/>
      <c r="F27" s="108"/>
      <c r="G27" s="108"/>
      <c r="H27" s="108"/>
    </row>
    <row r="28" spans="1:17" ht="13.5" customHeight="1">
      <c r="B28" s="266"/>
      <c r="C28" s="266"/>
      <c r="D28" s="266"/>
      <c r="E28" s="266"/>
      <c r="F28" s="266"/>
      <c r="G28" s="266"/>
      <c r="H28" s="266"/>
    </row>
    <row r="29" spans="1:17">
      <c r="A29" s="109"/>
      <c r="B29" s="64"/>
      <c r="C29" s="110"/>
      <c r="D29" s="110"/>
      <c r="E29" s="111"/>
      <c r="F29" s="111"/>
      <c r="G29" s="111"/>
      <c r="H29" s="111"/>
    </row>
    <row r="30" spans="1:17">
      <c r="B30" s="266"/>
      <c r="C30" s="266"/>
      <c r="D30" s="266"/>
      <c r="E30" s="266"/>
      <c r="F30" s="266"/>
      <c r="G30" s="266"/>
      <c r="H30" s="266"/>
    </row>
    <row r="31" spans="1:17">
      <c r="B31" s="112"/>
    </row>
  </sheetData>
  <mergeCells count="21">
    <mergeCell ref="O4:Q4"/>
    <mergeCell ref="B30:H30"/>
    <mergeCell ref="B28:H28"/>
    <mergeCell ref="A12:B12"/>
    <mergeCell ref="B26:H26"/>
    <mergeCell ref="A18:Q18"/>
    <mergeCell ref="A2:Q2"/>
    <mergeCell ref="A3:Q3"/>
    <mergeCell ref="A16:B16"/>
    <mergeCell ref="A4:A5"/>
    <mergeCell ref="B4:B5"/>
    <mergeCell ref="A17:B17"/>
    <mergeCell ref="A21:Q21"/>
    <mergeCell ref="A20:Q20"/>
    <mergeCell ref="A23:Q23"/>
    <mergeCell ref="A22:Q22"/>
    <mergeCell ref="C4:E4"/>
    <mergeCell ref="F4:H4"/>
    <mergeCell ref="A19:Q19"/>
    <mergeCell ref="I4:K4"/>
    <mergeCell ref="L4:N4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7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6640625" style="83" customWidth="1"/>
    <col min="2" max="2" width="45.6640625" style="83" customWidth="1"/>
    <col min="3" max="10" width="15.83203125" style="83" customWidth="1"/>
    <col min="11" max="11" width="5.33203125" style="83"/>
    <col min="12" max="12" width="6.83203125" style="83" customWidth="1"/>
    <col min="13" max="13" width="9.33203125" style="83" customWidth="1"/>
    <col min="14" max="16384" width="5.33203125" style="83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29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18" t="s">
        <v>334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253">
      <c r="A4" s="322" t="s">
        <v>230</v>
      </c>
      <c r="B4" s="323"/>
      <c r="C4" s="323"/>
      <c r="D4" s="323"/>
      <c r="E4" s="323"/>
      <c r="F4" s="323"/>
      <c r="G4" s="323"/>
      <c r="H4" s="323"/>
      <c r="I4" s="323"/>
      <c r="J4" s="323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21" t="s">
        <v>3</v>
      </c>
      <c r="B5" s="321" t="s">
        <v>4</v>
      </c>
      <c r="C5" s="321" t="s">
        <v>14</v>
      </c>
      <c r="D5" s="321"/>
      <c r="E5" s="321"/>
      <c r="F5" s="321" t="s">
        <v>15</v>
      </c>
      <c r="G5" s="321"/>
      <c r="H5" s="321"/>
      <c r="I5" s="321"/>
      <c r="J5" s="321" t="s">
        <v>223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21"/>
      <c r="B6" s="321"/>
      <c r="C6" s="190" t="s">
        <v>161</v>
      </c>
      <c r="D6" s="190" t="s">
        <v>162</v>
      </c>
      <c r="E6" s="190" t="s">
        <v>12</v>
      </c>
      <c r="F6" s="190" t="s">
        <v>161</v>
      </c>
      <c r="G6" s="190" t="s">
        <v>162</v>
      </c>
      <c r="H6" s="190" t="s">
        <v>2</v>
      </c>
      <c r="I6" s="190" t="s">
        <v>12</v>
      </c>
      <c r="J6" s="321"/>
      <c r="M6" s="85"/>
    </row>
    <row r="7" spans="1:253">
      <c r="A7" s="86">
        <v>67</v>
      </c>
      <c r="B7" s="51" t="s">
        <v>5</v>
      </c>
      <c r="C7" s="87">
        <v>62489.396000000001</v>
      </c>
      <c r="D7" s="87">
        <v>325683.80800000002</v>
      </c>
      <c r="E7" s="87">
        <v>388173.20400000003</v>
      </c>
      <c r="F7" s="91">
        <v>167243.46900000001</v>
      </c>
      <c r="G7" s="91">
        <v>53838.815000000002</v>
      </c>
      <c r="H7" s="91">
        <v>167090.92000000001</v>
      </c>
      <c r="I7" s="87">
        <v>388173.20400000003</v>
      </c>
      <c r="J7" s="87">
        <v>5684375.8260398023</v>
      </c>
      <c r="K7" s="88"/>
      <c r="L7" s="89"/>
      <c r="M7" s="84"/>
    </row>
    <row r="8" spans="1:253">
      <c r="A8" s="90">
        <v>78</v>
      </c>
      <c r="B8" s="53" t="s">
        <v>45</v>
      </c>
      <c r="C8" s="91">
        <v>78697.062000000005</v>
      </c>
      <c r="D8" s="91">
        <v>123033.50199999999</v>
      </c>
      <c r="E8" s="91">
        <v>201730.56400000001</v>
      </c>
      <c r="F8" s="91">
        <v>147137.86600000001</v>
      </c>
      <c r="G8" s="91">
        <v>7366.1040000000003</v>
      </c>
      <c r="H8" s="91">
        <v>47226.593999999997</v>
      </c>
      <c r="I8" s="91">
        <v>201730.56400000001</v>
      </c>
      <c r="J8" s="91">
        <v>1606632.5404145024</v>
      </c>
      <c r="K8" s="88"/>
      <c r="L8" s="89"/>
      <c r="M8" s="84"/>
    </row>
    <row r="9" spans="1:253">
      <c r="A9" s="90">
        <v>80</v>
      </c>
      <c r="B9" s="53" t="s">
        <v>6</v>
      </c>
      <c r="C9" s="91">
        <v>54387.269</v>
      </c>
      <c r="D9" s="91">
        <v>31390.705999999998</v>
      </c>
      <c r="E9" s="91">
        <v>85777.975000000006</v>
      </c>
      <c r="F9" s="91">
        <v>43700.400999999998</v>
      </c>
      <c r="G9" s="91">
        <v>10297.753000000001</v>
      </c>
      <c r="H9" s="91">
        <v>31779.821</v>
      </c>
      <c r="I9" s="91">
        <v>85777.974999999991</v>
      </c>
      <c r="J9" s="91">
        <v>1081138.617515973</v>
      </c>
      <c r="K9" s="88"/>
      <c r="L9" s="89"/>
      <c r="M9" s="84"/>
    </row>
    <row r="10" spans="1:253">
      <c r="A10" s="52">
        <v>81</v>
      </c>
      <c r="B10" s="56" t="s">
        <v>310</v>
      </c>
      <c r="C10" s="91">
        <v>32754.601999999999</v>
      </c>
      <c r="D10" s="91">
        <v>71915.680999999997</v>
      </c>
      <c r="E10" s="91">
        <v>104670.283</v>
      </c>
      <c r="F10" s="91">
        <v>54989.618000000002</v>
      </c>
      <c r="G10" s="91">
        <v>11180.651</v>
      </c>
      <c r="H10" s="91">
        <v>38500.014000000003</v>
      </c>
      <c r="I10" s="91">
        <v>104670.283</v>
      </c>
      <c r="J10" s="91">
        <v>1309757.2799515016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145831.87400000001</v>
      </c>
      <c r="D11" s="91">
        <v>123530.04399999999</v>
      </c>
      <c r="E11" s="91">
        <v>269361.91800000001</v>
      </c>
      <c r="F11" s="91">
        <v>159801.223</v>
      </c>
      <c r="G11" s="91">
        <v>36792.249000000003</v>
      </c>
      <c r="H11" s="91">
        <v>72768.445999999996</v>
      </c>
      <c r="I11" s="91">
        <v>269361.91800000001</v>
      </c>
      <c r="J11" s="91">
        <v>2475557.5906870509</v>
      </c>
      <c r="K11" s="88"/>
      <c r="L11" s="89"/>
      <c r="M11" s="84"/>
    </row>
    <row r="12" spans="1:253">
      <c r="A12" s="90">
        <v>107</v>
      </c>
      <c r="B12" s="53" t="s">
        <v>41</v>
      </c>
      <c r="C12" s="91">
        <v>54612.538</v>
      </c>
      <c r="D12" s="91">
        <v>110970.916</v>
      </c>
      <c r="E12" s="91">
        <v>165583.454</v>
      </c>
      <c r="F12" s="91">
        <v>95977.194000000003</v>
      </c>
      <c r="G12" s="91">
        <v>22708.672999999999</v>
      </c>
      <c r="H12" s="91">
        <v>46897.587</v>
      </c>
      <c r="I12" s="91">
        <v>165583.454</v>
      </c>
      <c r="J12" s="91">
        <v>1595439.835045486</v>
      </c>
      <c r="K12" s="88"/>
      <c r="L12" s="89"/>
      <c r="M12" s="84"/>
    </row>
    <row r="13" spans="1:253">
      <c r="A13" s="324" t="s">
        <v>8</v>
      </c>
      <c r="B13" s="324"/>
      <c r="C13" s="191">
        <v>428772.74100000004</v>
      </c>
      <c r="D13" s="191">
        <v>786524.65700000001</v>
      </c>
      <c r="E13" s="191">
        <v>1215297.398</v>
      </c>
      <c r="F13" s="191">
        <v>668849.77100000007</v>
      </c>
      <c r="G13" s="191">
        <v>142184.24500000002</v>
      </c>
      <c r="H13" s="191">
        <v>404263.38200000004</v>
      </c>
      <c r="I13" s="191">
        <v>1215297.398</v>
      </c>
      <c r="J13" s="191">
        <v>13752901.689654317</v>
      </c>
      <c r="K13" s="88"/>
      <c r="L13" s="89"/>
      <c r="M13" s="84"/>
    </row>
    <row r="14" spans="1:253">
      <c r="A14" s="52">
        <v>63</v>
      </c>
      <c r="B14" s="56" t="s">
        <v>345</v>
      </c>
      <c r="C14" s="91">
        <v>25189.597000000002</v>
      </c>
      <c r="D14" s="91">
        <v>4675.598</v>
      </c>
      <c r="E14" s="75">
        <v>29865.195</v>
      </c>
      <c r="F14" s="91">
        <v>18368.526000000002</v>
      </c>
      <c r="G14" s="91">
        <v>2617.7779999999998</v>
      </c>
      <c r="H14" s="91">
        <v>8878.8909999999996</v>
      </c>
      <c r="I14" s="91">
        <v>29865.195</v>
      </c>
      <c r="J14" s="91">
        <v>302056.82847663038</v>
      </c>
      <c r="K14" s="88"/>
      <c r="L14" s="89"/>
      <c r="M14" s="84"/>
    </row>
    <row r="15" spans="1:253">
      <c r="A15" s="52">
        <v>76</v>
      </c>
      <c r="B15" s="56" t="s">
        <v>42</v>
      </c>
      <c r="C15" s="91">
        <v>6561.982</v>
      </c>
      <c r="D15" s="91">
        <v>14512.668</v>
      </c>
      <c r="E15" s="75">
        <v>21074.65</v>
      </c>
      <c r="F15" s="91">
        <v>9654.2199999999993</v>
      </c>
      <c r="G15" s="91">
        <v>1695.019</v>
      </c>
      <c r="H15" s="91">
        <v>9725.4110000000001</v>
      </c>
      <c r="I15" s="91">
        <v>21074.65</v>
      </c>
      <c r="J15" s="91">
        <v>330855.14872203459</v>
      </c>
      <c r="K15" s="88"/>
      <c r="L15" s="89"/>
      <c r="M15" s="84"/>
    </row>
    <row r="16" spans="1:253">
      <c r="A16" s="92">
        <v>94</v>
      </c>
      <c r="B16" s="61" t="s">
        <v>9</v>
      </c>
      <c r="C16" s="91">
        <v>678.93499999999995</v>
      </c>
      <c r="D16" s="91">
        <v>613.101</v>
      </c>
      <c r="E16" s="76">
        <v>1292.0360000000001</v>
      </c>
      <c r="F16" s="91">
        <v>640.05399999999997</v>
      </c>
      <c r="G16" s="91">
        <v>139.41800000000001</v>
      </c>
      <c r="H16" s="91">
        <v>512.56399999999996</v>
      </c>
      <c r="I16" s="93">
        <v>1292.0360000000001</v>
      </c>
      <c r="J16" s="93">
        <v>17437.2515927153</v>
      </c>
      <c r="K16" s="88"/>
      <c r="L16" s="89"/>
      <c r="M16" s="84"/>
    </row>
    <row r="17" spans="1:253">
      <c r="A17" s="324" t="s">
        <v>10</v>
      </c>
      <c r="B17" s="324"/>
      <c r="C17" s="192">
        <v>32430.514000000003</v>
      </c>
      <c r="D17" s="192">
        <v>19801.366999999998</v>
      </c>
      <c r="E17" s="192">
        <v>52231.881000000001</v>
      </c>
      <c r="F17" s="192">
        <v>28662.799999999999</v>
      </c>
      <c r="G17" s="192">
        <v>4452.2149999999992</v>
      </c>
      <c r="H17" s="192">
        <v>19116.865999999998</v>
      </c>
      <c r="I17" s="191">
        <v>52231.880999999994</v>
      </c>
      <c r="J17" s="192">
        <v>650349.2287913803</v>
      </c>
      <c r="K17" s="88"/>
      <c r="L17" s="89"/>
      <c r="M17" s="84"/>
    </row>
    <row r="18" spans="1:253">
      <c r="A18" s="324" t="s">
        <v>11</v>
      </c>
      <c r="B18" s="324"/>
      <c r="C18" s="192">
        <v>461203.25500000006</v>
      </c>
      <c r="D18" s="192">
        <v>806326.02399999998</v>
      </c>
      <c r="E18" s="192">
        <v>1267529.2790000001</v>
      </c>
      <c r="F18" s="192">
        <v>697512.57100000011</v>
      </c>
      <c r="G18" s="192">
        <v>146636.46000000002</v>
      </c>
      <c r="H18" s="192">
        <v>423380.24800000002</v>
      </c>
      <c r="I18" s="192">
        <v>1267529.2790000001</v>
      </c>
      <c r="J18" s="192">
        <v>14403250.918445697</v>
      </c>
      <c r="K18" s="88"/>
      <c r="L18" s="89"/>
      <c r="M18" s="84"/>
    </row>
    <row r="19" spans="1:253">
      <c r="A19" s="326" t="s">
        <v>331</v>
      </c>
      <c r="B19" s="327"/>
      <c r="C19" s="327"/>
      <c r="D19" s="327"/>
      <c r="E19" s="327"/>
      <c r="F19" s="327"/>
      <c r="G19" s="327"/>
      <c r="H19" s="327"/>
      <c r="I19" s="327"/>
      <c r="J19" s="328"/>
      <c r="M19" s="84"/>
    </row>
    <row r="20" spans="1:253">
      <c r="A20" s="332" t="s">
        <v>346</v>
      </c>
      <c r="B20" s="333"/>
      <c r="C20" s="333"/>
      <c r="D20" s="333"/>
      <c r="E20" s="333"/>
      <c r="F20" s="333"/>
      <c r="G20" s="333"/>
      <c r="H20" s="333"/>
      <c r="I20" s="333"/>
      <c r="J20" s="334"/>
      <c r="M20" s="84"/>
    </row>
    <row r="21" spans="1:253">
      <c r="A21" s="329"/>
      <c r="B21" s="330"/>
      <c r="C21" s="330"/>
      <c r="D21" s="330"/>
      <c r="E21" s="330"/>
      <c r="F21" s="330"/>
      <c r="G21" s="330"/>
      <c r="H21" s="330"/>
      <c r="I21" s="330"/>
      <c r="J21" s="331"/>
      <c r="M21" s="84"/>
    </row>
    <row r="22" spans="1:253">
      <c r="B22" s="325"/>
      <c r="C22" s="325"/>
      <c r="D22" s="325"/>
      <c r="E22" s="325"/>
      <c r="F22" s="325"/>
      <c r="G22" s="325"/>
      <c r="H22" s="325"/>
      <c r="I22" s="325"/>
      <c r="J22" s="325"/>
      <c r="K22" s="94"/>
      <c r="L22" s="94"/>
      <c r="M22" s="8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</row>
    <row r="23" spans="1:253">
      <c r="B23" s="95"/>
    </row>
    <row r="24" spans="1:253">
      <c r="B24" s="95"/>
    </row>
    <row r="25" spans="1:253">
      <c r="A25" s="96"/>
      <c r="B25" s="64"/>
      <c r="C25" s="89"/>
      <c r="D25" s="89"/>
      <c r="E25" s="89"/>
      <c r="F25" s="89"/>
      <c r="G25" s="89"/>
      <c r="H25" s="89"/>
      <c r="I25" s="89"/>
      <c r="J25" s="89"/>
      <c r="K25" s="88"/>
      <c r="L25" s="89"/>
      <c r="M25" s="84"/>
    </row>
    <row r="26" spans="1:253">
      <c r="B26" s="95"/>
    </row>
    <row r="27" spans="1:253">
      <c r="B27" s="95"/>
    </row>
  </sheetData>
  <mergeCells count="16">
    <mergeCell ref="A13:B13"/>
    <mergeCell ref="A17:B17"/>
    <mergeCell ref="B22:J22"/>
    <mergeCell ref="A18:B18"/>
    <mergeCell ref="A19:J19"/>
    <mergeCell ref="A21:J21"/>
    <mergeCell ref="A20:J20"/>
    <mergeCell ref="A1:J1"/>
    <mergeCell ref="A2:J2"/>
    <mergeCell ref="A3:J3"/>
    <mergeCell ref="A5:A6"/>
    <mergeCell ref="B5:B6"/>
    <mergeCell ref="J5:J6"/>
    <mergeCell ref="C5:E5"/>
    <mergeCell ref="A4:J4"/>
    <mergeCell ref="F5:I5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8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83203125" style="67" customWidth="1"/>
    <col min="2" max="2" width="45.6640625" style="67" customWidth="1"/>
    <col min="3" max="5" width="15.83203125" style="67" customWidth="1"/>
    <col min="6" max="6" width="18.5" style="67" customWidth="1"/>
    <col min="7" max="10" width="15.83203125" style="67" customWidth="1"/>
    <col min="11" max="12" width="5.33203125" style="67"/>
    <col min="13" max="13" width="8.33203125" style="67" customWidth="1"/>
    <col min="14" max="16384" width="5.33203125" style="67"/>
  </cols>
  <sheetData>
    <row r="1" spans="1:253">
      <c r="A1" s="314"/>
      <c r="B1" s="314"/>
      <c r="C1" s="314"/>
      <c r="D1" s="314"/>
      <c r="E1" s="314"/>
      <c r="F1" s="314"/>
      <c r="G1" s="314"/>
      <c r="H1" s="314"/>
      <c r="I1" s="314"/>
      <c r="J1" s="314"/>
    </row>
    <row r="2" spans="1:253">
      <c r="A2" s="315" t="s">
        <v>30</v>
      </c>
      <c r="B2" s="316"/>
      <c r="C2" s="316"/>
      <c r="D2" s="316"/>
      <c r="E2" s="316"/>
      <c r="F2" s="316"/>
      <c r="G2" s="316"/>
      <c r="H2" s="316"/>
      <c r="I2" s="316"/>
      <c r="J2" s="317"/>
    </row>
    <row r="3" spans="1:253">
      <c r="A3" s="346" t="s">
        <v>335</v>
      </c>
      <c r="B3" s="347"/>
      <c r="C3" s="347"/>
      <c r="D3" s="347"/>
      <c r="E3" s="347"/>
      <c r="F3" s="347"/>
      <c r="G3" s="347"/>
      <c r="H3" s="347"/>
      <c r="I3" s="347"/>
      <c r="J3" s="348"/>
    </row>
    <row r="4" spans="1:253">
      <c r="A4" s="349" t="s">
        <v>230</v>
      </c>
      <c r="B4" s="349"/>
      <c r="C4" s="349"/>
      <c r="D4" s="349"/>
      <c r="E4" s="349"/>
      <c r="F4" s="349"/>
      <c r="G4" s="349"/>
      <c r="H4" s="349"/>
      <c r="I4" s="349"/>
      <c r="J4" s="349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39" t="s">
        <v>3</v>
      </c>
      <c r="B5" s="339" t="s">
        <v>4</v>
      </c>
      <c r="C5" s="339" t="s">
        <v>70</v>
      </c>
      <c r="D5" s="339" t="s">
        <v>163</v>
      </c>
      <c r="E5" s="339" t="s">
        <v>72</v>
      </c>
      <c r="F5" s="339" t="s">
        <v>252</v>
      </c>
      <c r="G5" s="339" t="s">
        <v>186</v>
      </c>
      <c r="H5" s="339" t="s">
        <v>165</v>
      </c>
      <c r="I5" s="339" t="s">
        <v>164</v>
      </c>
      <c r="J5" s="339" t="s">
        <v>85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39"/>
      <c r="B6" s="339"/>
      <c r="C6" s="339"/>
      <c r="D6" s="339"/>
      <c r="E6" s="339"/>
      <c r="F6" s="339"/>
      <c r="G6" s="339"/>
      <c r="H6" s="339"/>
      <c r="I6" s="339"/>
      <c r="J6" s="339"/>
      <c r="M6" s="69"/>
    </row>
    <row r="7" spans="1:253" ht="54" customHeight="1">
      <c r="A7" s="339"/>
      <c r="B7" s="339"/>
      <c r="C7" s="339"/>
      <c r="D7" s="339"/>
      <c r="E7" s="339"/>
      <c r="F7" s="339"/>
      <c r="G7" s="339"/>
      <c r="H7" s="339"/>
      <c r="I7" s="339"/>
      <c r="J7" s="339"/>
      <c r="M7" s="68"/>
    </row>
    <row r="8" spans="1:253">
      <c r="A8" s="70">
        <v>67</v>
      </c>
      <c r="B8" s="51" t="s">
        <v>5</v>
      </c>
      <c r="C8" s="73">
        <v>173916.09</v>
      </c>
      <c r="D8" s="73">
        <v>143528.54</v>
      </c>
      <c r="E8" s="73">
        <v>30387.549999999988</v>
      </c>
      <c r="F8" s="73">
        <v>17814.022000000001</v>
      </c>
      <c r="G8" s="73">
        <v>-390.774</v>
      </c>
      <c r="H8" s="73">
        <v>12182.753999999988</v>
      </c>
      <c r="I8" s="73">
        <v>3117.299</v>
      </c>
      <c r="J8" s="73">
        <v>9065.4549999999999</v>
      </c>
      <c r="M8" s="71"/>
    </row>
    <row r="9" spans="1:253">
      <c r="A9" s="72">
        <v>78</v>
      </c>
      <c r="B9" s="53" t="s">
        <v>45</v>
      </c>
      <c r="C9" s="73">
        <v>169700.96</v>
      </c>
      <c r="D9" s="73">
        <v>160557.06</v>
      </c>
      <c r="E9" s="73">
        <v>9143.8999999999942</v>
      </c>
      <c r="F9" s="73">
        <v>17242.93</v>
      </c>
      <c r="G9" s="73">
        <v>-845.90700000000004</v>
      </c>
      <c r="H9" s="73">
        <v>-8944.9370000000054</v>
      </c>
      <c r="I9" s="73">
        <v>-2629.1610000000001</v>
      </c>
      <c r="J9" s="73">
        <v>-6315.7759999999998</v>
      </c>
      <c r="M9" s="71"/>
    </row>
    <row r="10" spans="1:253">
      <c r="A10" s="72">
        <v>80</v>
      </c>
      <c r="B10" s="53" t="s">
        <v>6</v>
      </c>
      <c r="C10" s="73">
        <v>47375.059000000001</v>
      </c>
      <c r="D10" s="73">
        <v>41072.779000000002</v>
      </c>
      <c r="E10" s="73">
        <v>6302.2799999999988</v>
      </c>
      <c r="F10" s="73">
        <v>3397.5390000000002</v>
      </c>
      <c r="G10" s="73">
        <v>593.1</v>
      </c>
      <c r="H10" s="73">
        <v>3497.8409999999985</v>
      </c>
      <c r="I10" s="73">
        <v>829.90099999999995</v>
      </c>
      <c r="J10" s="73">
        <v>2667.94</v>
      </c>
      <c r="M10" s="71"/>
    </row>
    <row r="11" spans="1:253">
      <c r="A11" s="52">
        <v>81</v>
      </c>
      <c r="B11" s="56" t="s">
        <v>310</v>
      </c>
      <c r="C11" s="73">
        <v>69088.372000000003</v>
      </c>
      <c r="D11" s="73">
        <v>62071.858</v>
      </c>
      <c r="E11" s="73">
        <v>7016.5140000000029</v>
      </c>
      <c r="F11" s="73">
        <v>7307.527</v>
      </c>
      <c r="G11" s="73">
        <v>791.43399999999997</v>
      </c>
      <c r="H11" s="73">
        <v>500.42100000000278</v>
      </c>
      <c r="I11" s="73">
        <v>75.165999999999997</v>
      </c>
      <c r="J11" s="73">
        <v>425.255</v>
      </c>
      <c r="M11" s="71"/>
    </row>
    <row r="12" spans="1:253">
      <c r="A12" s="72">
        <v>99</v>
      </c>
      <c r="B12" s="53" t="s">
        <v>7</v>
      </c>
      <c r="C12" s="73">
        <v>165735.39600000001</v>
      </c>
      <c r="D12" s="73">
        <v>156482.40599999999</v>
      </c>
      <c r="E12" s="73">
        <v>9252.9900000000198</v>
      </c>
      <c r="F12" s="73">
        <v>14441.293</v>
      </c>
      <c r="G12" s="73">
        <v>2497.884</v>
      </c>
      <c r="H12" s="73">
        <v>-2690.4189999999799</v>
      </c>
      <c r="I12" s="73">
        <v>-482.24099999999999</v>
      </c>
      <c r="J12" s="73">
        <v>-2208.1779999999999</v>
      </c>
      <c r="M12" s="71"/>
    </row>
    <row r="13" spans="1:253">
      <c r="A13" s="72">
        <v>107</v>
      </c>
      <c r="B13" s="53" t="s">
        <v>41</v>
      </c>
      <c r="C13" s="73">
        <v>148730.671</v>
      </c>
      <c r="D13" s="73">
        <v>151716.54300000001</v>
      </c>
      <c r="E13" s="73">
        <v>-2985.872000000003</v>
      </c>
      <c r="F13" s="73">
        <v>13806.833000000001</v>
      </c>
      <c r="G13" s="73">
        <v>1884.22</v>
      </c>
      <c r="H13" s="73">
        <v>-14908.485000000002</v>
      </c>
      <c r="I13" s="73">
        <v>-4148.4830000000002</v>
      </c>
      <c r="J13" s="73">
        <v>-10760.002</v>
      </c>
      <c r="M13" s="71"/>
    </row>
    <row r="14" spans="1:253">
      <c r="A14" s="324" t="s">
        <v>8</v>
      </c>
      <c r="B14" s="324"/>
      <c r="C14" s="193">
        <v>774546.54800000007</v>
      </c>
      <c r="D14" s="193">
        <v>715429.18599999999</v>
      </c>
      <c r="E14" s="193">
        <v>59117.362000000001</v>
      </c>
      <c r="F14" s="193">
        <v>74010.144</v>
      </c>
      <c r="G14" s="193">
        <v>4529.9570000000003</v>
      </c>
      <c r="H14" s="193">
        <v>-10362.824999999997</v>
      </c>
      <c r="I14" s="193">
        <v>-3237.5190000000002</v>
      </c>
      <c r="J14" s="193">
        <v>-7125.3059999999996</v>
      </c>
      <c r="M14" s="71"/>
    </row>
    <row r="15" spans="1:253">
      <c r="A15" s="52">
        <v>63</v>
      </c>
      <c r="B15" s="56" t="s">
        <v>345</v>
      </c>
      <c r="C15" s="73">
        <v>24582.87</v>
      </c>
      <c r="D15" s="73">
        <v>24297.341</v>
      </c>
      <c r="E15" s="73">
        <v>285.52899999999863</v>
      </c>
      <c r="F15" s="73">
        <v>2280.076</v>
      </c>
      <c r="G15" s="73">
        <v>2356.1559999999999</v>
      </c>
      <c r="H15" s="73">
        <v>361.60899999999856</v>
      </c>
      <c r="I15" s="73">
        <v>223.03100000000001</v>
      </c>
      <c r="J15" s="73">
        <v>138.578</v>
      </c>
      <c r="L15" s="59"/>
      <c r="M15" s="71"/>
    </row>
    <row r="16" spans="1:253">
      <c r="A16" s="52">
        <v>76</v>
      </c>
      <c r="B16" s="56" t="s">
        <v>42</v>
      </c>
      <c r="C16" s="73">
        <v>7443.3540000000003</v>
      </c>
      <c r="D16" s="73">
        <v>6347.4589999999998</v>
      </c>
      <c r="E16" s="73">
        <v>1095.8950000000004</v>
      </c>
      <c r="F16" s="73">
        <v>1136.5150000000001</v>
      </c>
      <c r="G16" s="73">
        <v>325.94200000000001</v>
      </c>
      <c r="H16" s="73">
        <v>285.32200000000034</v>
      </c>
      <c r="I16" s="73">
        <v>42.003999999999998</v>
      </c>
      <c r="J16" s="73">
        <v>243.31800000000001</v>
      </c>
      <c r="L16" s="59"/>
      <c r="M16" s="71"/>
    </row>
    <row r="17" spans="1:13">
      <c r="A17" s="74">
        <v>94</v>
      </c>
      <c r="B17" s="61" t="s">
        <v>9</v>
      </c>
      <c r="C17" s="73">
        <v>882.61900000000003</v>
      </c>
      <c r="D17" s="73">
        <v>688.68600000000004</v>
      </c>
      <c r="E17" s="73">
        <v>193.93299999999999</v>
      </c>
      <c r="F17" s="73">
        <v>164.33699999999999</v>
      </c>
      <c r="G17" s="73">
        <v>10.268000000000001</v>
      </c>
      <c r="H17" s="73">
        <v>39.864000000000004</v>
      </c>
      <c r="I17" s="73">
        <v>8.5869999999999997</v>
      </c>
      <c r="J17" s="73">
        <v>31.277000000000001</v>
      </c>
      <c r="L17" s="59"/>
      <c r="M17" s="71"/>
    </row>
    <row r="18" spans="1:13">
      <c r="A18" s="324" t="s">
        <v>10</v>
      </c>
      <c r="B18" s="324"/>
      <c r="C18" s="193">
        <v>32908.843000000001</v>
      </c>
      <c r="D18" s="193">
        <v>31333.486000000001</v>
      </c>
      <c r="E18" s="193">
        <v>1575.3569999999991</v>
      </c>
      <c r="F18" s="193">
        <v>3580.9280000000003</v>
      </c>
      <c r="G18" s="193">
        <v>2692.366</v>
      </c>
      <c r="H18" s="193">
        <v>686.79499999999894</v>
      </c>
      <c r="I18" s="193">
        <v>273.62200000000001</v>
      </c>
      <c r="J18" s="193">
        <v>413.173</v>
      </c>
      <c r="M18" s="71"/>
    </row>
    <row r="19" spans="1:13">
      <c r="A19" s="324" t="s">
        <v>11</v>
      </c>
      <c r="B19" s="324"/>
      <c r="C19" s="193">
        <v>807455.39100000006</v>
      </c>
      <c r="D19" s="193">
        <v>746762.67200000002</v>
      </c>
      <c r="E19" s="193">
        <v>60692.718999999997</v>
      </c>
      <c r="F19" s="193">
        <v>77591.072</v>
      </c>
      <c r="G19" s="193">
        <v>7222.3230000000003</v>
      </c>
      <c r="H19" s="193">
        <v>-9676.0299999999988</v>
      </c>
      <c r="I19" s="193">
        <v>-2963.8970000000004</v>
      </c>
      <c r="J19" s="193">
        <v>-6712.1329999999998</v>
      </c>
      <c r="M19" s="77"/>
    </row>
    <row r="20" spans="1:13">
      <c r="A20" s="335" t="s">
        <v>331</v>
      </c>
      <c r="B20" s="336"/>
      <c r="C20" s="336"/>
      <c r="D20" s="336"/>
      <c r="E20" s="336"/>
      <c r="F20" s="336"/>
      <c r="G20" s="336"/>
      <c r="H20" s="336"/>
      <c r="I20" s="336"/>
      <c r="J20" s="337"/>
      <c r="M20" s="78"/>
    </row>
    <row r="21" spans="1:13">
      <c r="A21" s="343" t="s">
        <v>232</v>
      </c>
      <c r="B21" s="344"/>
      <c r="C21" s="344"/>
      <c r="D21" s="344"/>
      <c r="E21" s="344"/>
      <c r="F21" s="344"/>
      <c r="G21" s="344"/>
      <c r="H21" s="344"/>
      <c r="I21" s="344"/>
      <c r="J21" s="345"/>
      <c r="M21" s="78"/>
    </row>
    <row r="22" spans="1:13">
      <c r="A22" s="340"/>
      <c r="B22" s="341"/>
      <c r="C22" s="341"/>
      <c r="D22" s="341"/>
      <c r="E22" s="341"/>
      <c r="F22" s="341"/>
      <c r="G22" s="341"/>
      <c r="H22" s="341"/>
      <c r="I22" s="341"/>
      <c r="J22" s="342"/>
      <c r="M22" s="78"/>
    </row>
    <row r="23" spans="1:13">
      <c r="B23" s="338"/>
      <c r="C23" s="338"/>
      <c r="D23" s="338"/>
      <c r="E23" s="338"/>
      <c r="F23" s="338"/>
      <c r="G23" s="338"/>
      <c r="H23" s="338"/>
      <c r="I23" s="338"/>
      <c r="J23" s="338"/>
      <c r="M23" s="78"/>
    </row>
    <row r="24" spans="1:13">
      <c r="B24" s="338"/>
      <c r="C24" s="338"/>
      <c r="D24" s="338"/>
      <c r="E24" s="338"/>
      <c r="F24" s="338"/>
      <c r="G24" s="338"/>
      <c r="H24" s="338"/>
      <c r="I24" s="338"/>
      <c r="J24" s="338"/>
      <c r="M24" s="78"/>
    </row>
    <row r="25" spans="1:13">
      <c r="B25" s="79"/>
      <c r="C25" s="80"/>
      <c r="D25" s="80"/>
      <c r="E25" s="80"/>
      <c r="F25" s="80"/>
      <c r="G25" s="80"/>
      <c r="H25" s="80"/>
      <c r="M25" s="78"/>
    </row>
    <row r="26" spans="1:13">
      <c r="B26" s="79"/>
      <c r="H26" s="80"/>
      <c r="M26" s="78"/>
    </row>
    <row r="27" spans="1:13">
      <c r="A27" s="81"/>
      <c r="B27" s="64"/>
      <c r="C27" s="82"/>
      <c r="D27" s="82"/>
      <c r="E27" s="82"/>
      <c r="F27" s="82"/>
      <c r="G27" s="82"/>
      <c r="H27" s="82"/>
      <c r="I27" s="82"/>
      <c r="J27" s="82"/>
      <c r="M27" s="71"/>
    </row>
    <row r="28" spans="1:13">
      <c r="B28" s="79"/>
      <c r="H28" s="80"/>
      <c r="M28" s="78"/>
    </row>
    <row r="29" spans="1:13">
      <c r="B29" s="79"/>
      <c r="H29" s="80"/>
      <c r="M29" s="78"/>
    </row>
    <row r="30" spans="1:13">
      <c r="B30" s="79"/>
      <c r="C30" s="80"/>
      <c r="D30" s="80"/>
      <c r="E30" s="80"/>
      <c r="F30" s="80"/>
      <c r="H30" s="80"/>
      <c r="M30" s="68"/>
    </row>
    <row r="31" spans="1:13">
      <c r="B31" s="79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</sheetData>
  <mergeCells count="22">
    <mergeCell ref="A1:J1"/>
    <mergeCell ref="A2:J2"/>
    <mergeCell ref="A3:J3"/>
    <mergeCell ref="J5:J7"/>
    <mergeCell ref="A5:A7"/>
    <mergeCell ref="A4:J4"/>
    <mergeCell ref="B24:J24"/>
    <mergeCell ref="I5:I7"/>
    <mergeCell ref="A14:B14"/>
    <mergeCell ref="A18:B18"/>
    <mergeCell ref="A19:B19"/>
    <mergeCell ref="A22:J22"/>
    <mergeCell ref="G5:G7"/>
    <mergeCell ref="C5:C7"/>
    <mergeCell ref="E5:E7"/>
    <mergeCell ref="A21:J21"/>
    <mergeCell ref="A20:J20"/>
    <mergeCell ref="B23:J23"/>
    <mergeCell ref="D5:D7"/>
    <mergeCell ref="H5:H7"/>
    <mergeCell ref="F5:F7"/>
    <mergeCell ref="B5:B7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2021-06-24T13:56:21Z</dcterms:modified>
</cp:coreProperties>
</file>