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<sst xmlns="http://schemas.openxmlformats.org/spreadsheetml/2006/main" count="662" uniqueCount="193">
  <si>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</si>
  <si>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</si>
  <si>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</si>
  <si>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</si>
  <si>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</si>
  <si>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</si>
  <si>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</si>
  <si>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</si>
  <si>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</si>
  <si>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</si>
  <si>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</si>
  <si>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</si>
  <si>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</si>
  <si>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</si>
  <si>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</si>
  <si>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</si>
  <si>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</si>
  <si>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</si>
  <si>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</si>
  <si>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</si>
  <si>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</si>
  <si>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</si>
  <si>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</si>
  <si>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</si>
  <si>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</si>
  <si>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</si>
  <si>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</si>
  <si>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</si>
  <si>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</si>
  <si>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</si>
  <si>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</si>
  <si>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</si>
  <si>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</si>
  <si>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</si>
  <si>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</si>
  <si>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</si>
  <si>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</si>
  <si>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</si>
  <si>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</si>
  <si>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</si>
  <si>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</si>
  <si>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</si>
  <si>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</si>
  <si>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</si>
  <si>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</si>
  <si>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</si>
  <si>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</si>
  <si>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</si>
  <si>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</si>
  <si>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</si>
  <si>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</si>
  <si>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</si>
  <si>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</si>
  <si>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</si>
  <si>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</si>
  <si>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</si>
  <si>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</si>
  <si>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</si>
  <si>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</si>
  <si>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</si>
  <si>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</si>
  <si>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</si>
  <si>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</si>
  <si>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</si>
  <si>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</si>
  <si>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</si>
  <si>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</si>
  <si>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</si>
  <si>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</si>
  <si>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</si>
  <si>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</si>
  <si>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</si>
  <si>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</si>
  <si>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</si>
  <si>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</si>
  <si>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</si>
  <si>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</si>
  <si>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</si>
  <si>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</si>
  <si>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</si>
  <si>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</si>
  <si>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</si>
  <si>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</si>
  <si>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</si>
  <si>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</si>
  <si>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</si>
  <si>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</si>
  <si>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</si>
  <si>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</si>
  <si>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</si>
  <si>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</si>
  <si>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</si>
  <si>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</si>
  <si>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</si>
  <si>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</si>
  <si>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</si>
  <si>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</si>
  <si>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</si>
  <si>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</si>
  <si>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</si>
  <si>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</si>
  <si>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</si>
  <si>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</si>
  <si>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</si>
  <si>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</si>
  <si>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</si>
  <si>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</si>
  <si>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</si>
  <si>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</si>
  <si>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</si>
  <si>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</si>
  <si>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</si>
  <si>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</si>
  <si>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</si>
  <si>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</si>
  <si>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</si>
  <si>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</si>
  <si>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</si>
  <si>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</si>
  <si>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</si>
  <si>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</si>
  <si>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</si>
  <si>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</si>
  <si>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</si>
  <si>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</si>
  <si>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</si>
  <si>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</si>
  <si>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</si>
  <si>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</si>
  <si>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</si>
  <si>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</si>
  <si>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</si>
  <si>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</si>
  <si>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</si>
  <si>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</si>
  <si>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</si>
  <si>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</si>
  <si>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</si>
  <si>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</si>
  <si>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</si>
  <si>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</si>
  <si>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</si>
  <si>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</si>
  <si>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</si>
  <si>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</si>
  <si>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</si>
  <si>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</si>
  <si>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</si>
  <si>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</si>
  <si>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</si>
  <si>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</si>
  <si>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</si>
  <si>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</si>
  <si>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</si>
  <si>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</si>
  <si>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</si>
  <si>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</si>
  <si>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</si>
  <si>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</si>
  <si>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</si>
  <si>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</si>
  <si>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</si>
  <si>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</si>
  <si>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</si>
  <si>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</si>
  <si>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</si>
  <si>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</si>
  <si>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</si>
  <si>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</si>
  <si>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</si>
  <si>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</si>
  <si>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</si>
  <si>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</si>
  <si>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</si>
  <si>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</si>
  <si>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</si>
  <si>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</si>
  <si>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</si>
  <si>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</si>
  <si>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</si>
  <si>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Esta información no incorpora casos de VIH atendidos por FONASA y no considera los casos registrados por CONASIDA (9.147 casos al 15 de junio de 2008)</t>
  </si>
  <si>
    <t>Número de casos acumulados a Jun-2009</t>
  </si>
  <si>
    <t>(*)</t>
  </si>
  <si>
    <t>(*) Siete casos informados sin problema de salud</t>
  </si>
  <si>
    <t>Muestra la cantidad de casos totales atendidos por FONASA e Isapres, acumulados en forma semestral y trimestral desde el 1° de julio de 2005 al 27 de Septiembre de 2009 para FONASA y desde el 1° de julio de 2005 al 27 de Septiembre de 2009 para Isapres.</t>
  </si>
  <si>
    <t>Muestra la cantidad de casos totales atendidos por problema de salud y región acumulados al 27 de Septiembre de 2009</t>
  </si>
  <si>
    <t>Muestra la distribución porcentual de los casos según Fonasa e Isapre según los problemas de salud al 27 de Septiembre de 2009.</t>
  </si>
  <si>
    <t>Muestra la distribución de Casos GES acumulados por nivel de atención al 27 de Septiembre de 2009</t>
  </si>
  <si>
    <t>Número de casos acumulados a Sep-2009</t>
  </si>
  <si>
    <t>Cnt</t>
  </si>
  <si>
    <t>ERROR SIN PROBLEMA INFORMADO</t>
  </si>
  <si>
    <t>NUMERO DE CASOS GES ISAPRES POR REGION AL 27 DE SEPTIEMBRE DE 2009</t>
  </si>
  <si>
    <t>Tasa de Uso acumulada de Casos Ges al 27 de Septiembre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</si>
</sst>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51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0" xfId="0" applyFont="1" applyFill="1" applyBorder="1" applyAlignment="1">
      <alignment vertical="top" wrapText="1"/>
    </xf>
    <xf numFmtId="165" fontId="0" fillId="0" borderId="11" xfId="48" applyNumberFormat="1" applyFont="1" applyFill="1" applyBorder="1" applyAlignment="1">
      <alignment horizontal="justify" vertical="top" wrapText="1"/>
    </xf>
    <xf numFmtId="165" fontId="0" fillId="0" borderId="12" xfId="48" applyNumberFormat="1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justify" vertical="top" wrapText="1"/>
    </xf>
    <xf numFmtId="165" fontId="1" fillId="33" borderId="12" xfId="48" applyNumberFormat="1" applyFont="1" applyFill="1" applyBorder="1" applyAlignment="1">
      <alignment horizontal="justify" vertical="top" wrapText="1"/>
    </xf>
    <xf numFmtId="165" fontId="1" fillId="33" borderId="11" xfId="48" applyNumberFormat="1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4" fontId="1" fillId="33" borderId="16" xfId="54" applyNumberFormat="1" applyFont="1" applyFill="1" applyBorder="1" applyAlignment="1">
      <alignment horizontal="justify" vertical="center"/>
    </xf>
    <xf numFmtId="169" fontId="1" fillId="33" borderId="17" xfId="0" applyNumberFormat="1" applyFont="1" applyFill="1" applyBorder="1" applyAlignment="1">
      <alignment horizontal="center" vertical="top" wrapText="1"/>
    </xf>
    <xf numFmtId="169" fontId="1" fillId="33" borderId="18" xfId="0" applyNumberFormat="1" applyFont="1" applyFill="1" applyBorder="1" applyAlignment="1">
      <alignment horizontal="center" vertical="top" wrapText="1"/>
    </xf>
    <xf numFmtId="165" fontId="0" fillId="0" borderId="11" xfId="48" applyNumberFormat="1" applyFont="1" applyBorder="1" applyAlignment="1">
      <alignment horizontal="justify"/>
    </xf>
    <xf numFmtId="165" fontId="0" fillId="0" borderId="12" xfId="48" applyNumberFormat="1" applyFont="1" applyBorder="1" applyAlignment="1">
      <alignment horizontal="justify"/>
    </xf>
    <xf numFmtId="165" fontId="0" fillId="0" borderId="11" xfId="48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165" fontId="1" fillId="33" borderId="19" xfId="48" applyNumberFormat="1" applyFont="1" applyFill="1" applyBorder="1" applyAlignment="1">
      <alignment horizontal="justify" vertical="top" wrapText="1"/>
    </xf>
    <xf numFmtId="165" fontId="1" fillId="33" borderId="20" xfId="48" applyNumberFormat="1" applyFont="1" applyFill="1" applyBorder="1" applyAlignment="1">
      <alignment horizontal="justify" vertical="top" wrapText="1"/>
    </xf>
    <xf numFmtId="164" fontId="1" fillId="33" borderId="21" xfId="54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justify" vertical="top" wrapText="1"/>
    </xf>
    <xf numFmtId="165" fontId="1" fillId="33" borderId="11" xfId="48" applyNumberFormat="1" applyFont="1" applyFill="1" applyBorder="1" applyAlignment="1">
      <alignment horizontal="justify"/>
    </xf>
    <xf numFmtId="0" fontId="1" fillId="33" borderId="0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vertical="top" wrapText="1"/>
    </xf>
    <xf numFmtId="165" fontId="0" fillId="0" borderId="23" xfId="48" applyNumberFormat="1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justify" vertical="top" wrapText="1"/>
    </xf>
    <xf numFmtId="0" fontId="1" fillId="33" borderId="23" xfId="0" applyFont="1" applyFill="1" applyBorder="1" applyAlignment="1">
      <alignment horizontal="justify" vertical="top" wrapText="1"/>
    </xf>
    <xf numFmtId="0" fontId="1" fillId="33" borderId="22" xfId="0" applyFont="1" applyFill="1" applyBorder="1" applyAlignment="1">
      <alignment horizontal="justify" vertical="top" wrapText="1"/>
    </xf>
    <xf numFmtId="0" fontId="1" fillId="33" borderId="24" xfId="0" applyFont="1" applyFill="1" applyBorder="1" applyAlignment="1">
      <alignment horizontal="justify" vertical="top" wrapText="1"/>
    </xf>
    <xf numFmtId="165" fontId="1" fillId="33" borderId="22" xfId="48" applyNumberFormat="1" applyFont="1" applyFill="1" applyBorder="1" applyAlignment="1">
      <alignment horizontal="justify" vertical="top" wrapText="1"/>
    </xf>
    <xf numFmtId="165" fontId="1" fillId="33" borderId="12" xfId="48" applyNumberFormat="1" applyFont="1" applyFill="1" applyBorder="1" applyAlignment="1">
      <alignment horizontal="justify"/>
    </xf>
    <xf numFmtId="165" fontId="0" fillId="0" borderId="25" xfId="48" applyNumberFormat="1" applyFont="1" applyBorder="1" applyAlignment="1">
      <alignment horizontal="justify"/>
    </xf>
    <xf numFmtId="165" fontId="0" fillId="0" borderId="25" xfId="48" applyNumberFormat="1" applyFont="1" applyFill="1" applyBorder="1" applyAlignment="1">
      <alignment horizontal="justify"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justify" vertical="top" wrapText="1"/>
    </xf>
    <xf numFmtId="0" fontId="0" fillId="0" borderId="28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27" xfId="48" applyNumberFormat="1" applyFont="1" applyFill="1" applyBorder="1" applyAlignment="1">
      <alignment horizontal="justify" vertical="top" wrapText="1"/>
    </xf>
    <xf numFmtId="165" fontId="0" fillId="0" borderId="29" xfId="48" applyNumberFormat="1" applyFont="1" applyFill="1" applyBorder="1" applyAlignment="1">
      <alignment horizontal="justify" vertical="top" wrapText="1"/>
    </xf>
    <xf numFmtId="165" fontId="0" fillId="0" borderId="30" xfId="48" applyNumberFormat="1" applyFont="1" applyFill="1" applyBorder="1" applyAlignment="1">
      <alignment horizontal="justify" vertical="top" wrapText="1"/>
    </xf>
    <xf numFmtId="165" fontId="0" fillId="0" borderId="31" xfId="48" applyNumberFormat="1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vertical="top" wrapText="1"/>
    </xf>
    <xf numFmtId="165" fontId="1" fillId="33" borderId="17" xfId="48" applyNumberFormat="1" applyFont="1" applyFill="1" applyBorder="1" applyAlignment="1">
      <alignment horizontal="justify" vertical="top" wrapText="1"/>
    </xf>
    <xf numFmtId="165" fontId="1" fillId="33" borderId="18" xfId="48" applyNumberFormat="1" applyFont="1" applyFill="1" applyBorder="1" applyAlignment="1">
      <alignment horizontal="justify" vertical="top" wrapText="1"/>
    </xf>
    <xf numFmtId="0" fontId="1" fillId="33" borderId="32" xfId="0" applyFont="1" applyFill="1" applyBorder="1" applyAlignment="1">
      <alignment horizontal="justify" vertical="top" wrapText="1"/>
    </xf>
    <xf numFmtId="0" fontId="1" fillId="33" borderId="3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vertical="top" wrapText="1"/>
    </xf>
    <xf numFmtId="165" fontId="0" fillId="0" borderId="35" xfId="48" applyNumberFormat="1" applyFont="1" applyFill="1" applyBorder="1" applyAlignment="1">
      <alignment horizontal="justify" vertical="top" wrapText="1"/>
    </xf>
    <xf numFmtId="165" fontId="0" fillId="0" borderId="36" xfId="48" applyNumberFormat="1" applyFont="1" applyFill="1" applyBorder="1" applyAlignment="1">
      <alignment horizontal="justify" vertical="top" wrapText="1"/>
    </xf>
    <xf numFmtId="165" fontId="0" fillId="0" borderId="35" xfId="48" applyNumberFormat="1" applyFont="1" applyBorder="1" applyAlignment="1">
      <alignment horizontal="justify"/>
    </xf>
    <xf numFmtId="165" fontId="0" fillId="0" borderId="36" xfId="48" applyNumberFormat="1" applyFont="1" applyBorder="1" applyAlignment="1">
      <alignment horizontal="justify"/>
    </xf>
    <xf numFmtId="165" fontId="0" fillId="0" borderId="37" xfId="48" applyNumberFormat="1" applyFont="1" applyBorder="1" applyAlignment="1">
      <alignment horizontal="justify"/>
    </xf>
    <xf numFmtId="169" fontId="1" fillId="33" borderId="38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4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4" borderId="0" xfId="0" applyFont="1" applyFill="1" applyBorder="1" applyAlignment="1">
      <alignment vertical="distributed" wrapText="1"/>
    </xf>
    <xf numFmtId="0" fontId="6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horizontal="justify" vertical="center" wrapText="1"/>
    </xf>
    <xf numFmtId="0" fontId="0" fillId="34" borderId="39" xfId="0" applyFont="1" applyFill="1" applyBorder="1" applyAlignment="1">
      <alignment/>
    </xf>
    <xf numFmtId="0" fontId="6" fillId="34" borderId="21" xfId="0" applyFont="1" applyFill="1" applyBorder="1" applyAlignment="1">
      <alignment horizontal="justify" vertical="center" wrapText="1"/>
    </xf>
    <xf numFmtId="0" fontId="0" fillId="34" borderId="40" xfId="0" applyFill="1" applyBorder="1" applyAlignment="1">
      <alignment/>
    </xf>
    <xf numFmtId="0" fontId="0" fillId="34" borderId="26" xfId="0" applyFont="1" applyFill="1" applyBorder="1" applyAlignment="1">
      <alignment/>
    </xf>
    <xf numFmtId="0" fontId="6" fillId="34" borderId="26" xfId="0" applyFont="1" applyFill="1" applyBorder="1" applyAlignment="1">
      <alignment vertical="distributed" wrapText="1"/>
    </xf>
    <xf numFmtId="0" fontId="6" fillId="34" borderId="26" xfId="0" applyFont="1" applyFill="1" applyBorder="1" applyAlignment="1">
      <alignment horizontal="justify" vertical="center" wrapText="1"/>
    </xf>
    <xf numFmtId="0" fontId="0" fillId="34" borderId="26" xfId="0" applyFill="1" applyBorder="1" applyAlignment="1">
      <alignment/>
    </xf>
    <xf numFmtId="164" fontId="10" fillId="33" borderId="39" xfId="45" applyNumberFormat="1" applyFont="1" applyFill="1" applyBorder="1" applyAlignment="1" applyProtection="1">
      <alignment horizontal="center" vertical="center"/>
      <protection/>
    </xf>
    <xf numFmtId="164" fontId="10" fillId="33" borderId="39" xfId="45" applyNumberFormat="1" applyFont="1" applyFill="1" applyBorder="1" applyAlignment="1" applyProtection="1">
      <alignment horizontal="justify" vertical="center"/>
      <protection/>
    </xf>
    <xf numFmtId="164" fontId="1" fillId="33" borderId="21" xfId="54" applyNumberFormat="1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0" fillId="0" borderId="26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horizontal="justify" vertical="top" wrapText="1"/>
    </xf>
    <xf numFmtId="164" fontId="1" fillId="33" borderId="16" xfId="54" applyNumberFormat="1" applyFont="1" applyFill="1" applyBorder="1" applyAlignment="1">
      <alignment vertical="center"/>
    </xf>
    <xf numFmtId="165" fontId="0" fillId="0" borderId="35" xfId="48" applyNumberFormat="1" applyFont="1" applyFill="1" applyBorder="1" applyAlignment="1">
      <alignment vertical="top" wrapText="1"/>
    </xf>
    <xf numFmtId="165" fontId="0" fillId="0" borderId="36" xfId="48" applyNumberFormat="1" applyFont="1" applyFill="1" applyBorder="1" applyAlignment="1">
      <alignment vertical="top" wrapText="1"/>
    </xf>
    <xf numFmtId="165" fontId="0" fillId="0" borderId="11" xfId="48" applyNumberFormat="1" applyFont="1" applyFill="1" applyBorder="1" applyAlignment="1">
      <alignment vertical="top" wrapText="1"/>
    </xf>
    <xf numFmtId="165" fontId="0" fillId="0" borderId="12" xfId="48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41" xfId="0" applyFont="1" applyFill="1" applyBorder="1" applyAlignment="1">
      <alignment vertical="top" wrapText="1"/>
    </xf>
    <xf numFmtId="0" fontId="3" fillId="33" borderId="41" xfId="0" applyFont="1" applyFill="1" applyBorder="1" applyAlignment="1">
      <alignment vertical="top" wrapText="1"/>
    </xf>
    <xf numFmtId="165" fontId="1" fillId="33" borderId="42" xfId="48" applyNumberFormat="1" applyFont="1" applyFill="1" applyBorder="1" applyAlignment="1">
      <alignment vertical="top" wrapText="1"/>
    </xf>
    <xf numFmtId="165" fontId="1" fillId="33" borderId="43" xfId="48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65" fontId="1" fillId="33" borderId="38" xfId="48" applyNumberFormat="1" applyFont="1" applyFill="1" applyBorder="1" applyAlignment="1">
      <alignment horizontal="justify" vertical="top" wrapText="1"/>
    </xf>
    <xf numFmtId="0" fontId="3" fillId="33" borderId="44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3" fillId="33" borderId="46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3" fillId="33" borderId="47" xfId="0" applyFont="1" applyFill="1" applyBorder="1" applyAlignment="1">
      <alignment vertical="top" wrapText="1"/>
    </xf>
    <xf numFmtId="0" fontId="3" fillId="33" borderId="40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33" borderId="25" xfId="48" applyNumberFormat="1" applyFont="1" applyFill="1" applyBorder="1" applyAlignment="1">
      <alignment horizontal="justify"/>
    </xf>
    <xf numFmtId="165" fontId="1" fillId="33" borderId="25" xfId="48" applyNumberFormat="1" applyFont="1" applyFill="1" applyBorder="1" applyAlignment="1">
      <alignment horizontal="justify" vertical="top" wrapText="1"/>
    </xf>
    <xf numFmtId="165" fontId="1" fillId="33" borderId="48" xfId="48" applyNumberFormat="1" applyFont="1" applyFill="1" applyBorder="1" applyAlignment="1">
      <alignment horizontal="justify" vertical="top" wrapText="1"/>
    </xf>
    <xf numFmtId="164" fontId="1" fillId="33" borderId="40" xfId="54" applyNumberFormat="1" applyFont="1" applyFill="1" applyBorder="1" applyAlignment="1">
      <alignment horizontal="justify" vertical="center"/>
    </xf>
    <xf numFmtId="0" fontId="0" fillId="0" borderId="49" xfId="0" applyFont="1" applyFill="1" applyBorder="1" applyAlignment="1">
      <alignment vertical="top" wrapText="1"/>
    </xf>
    <xf numFmtId="0" fontId="5" fillId="34" borderId="21" xfId="45" applyFill="1" applyBorder="1" applyAlignment="1" applyProtection="1">
      <alignment horizontal="left" vertical="center" wrapText="1" indent="1"/>
      <protection/>
    </xf>
    <xf numFmtId="0" fontId="4" fillId="0" borderId="0" xfId="0" applyFont="1" applyAlignment="1">
      <alignment horizontal="center"/>
    </xf>
    <xf numFmtId="0" fontId="11" fillId="34" borderId="21" xfId="45" applyFont="1" applyFill="1" applyBorder="1" applyAlignment="1" applyProtection="1">
      <alignment horizontal="left" vertical="center" wrapText="1" indent="1"/>
      <protection/>
    </xf>
    <xf numFmtId="0" fontId="4" fillId="0" borderId="21" xfId="0" applyFont="1" applyBorder="1" applyAlignment="1">
      <alignment/>
    </xf>
    <xf numFmtId="0" fontId="5" fillId="34" borderId="21" xfId="45" applyFont="1" applyFill="1" applyBorder="1" applyAlignment="1" applyProtection="1">
      <alignment horizontal="left" vertical="center" wrapText="1"/>
      <protection/>
    </xf>
    <xf numFmtId="0" fontId="5" fillId="34" borderId="21" xfId="45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justify" vertical="top" wrapText="1"/>
    </xf>
    <xf numFmtId="167" fontId="0" fillId="0" borderId="50" xfId="48" applyNumberFormat="1" applyFont="1" applyFill="1" applyBorder="1" applyAlignment="1">
      <alignment horizontal="justify" vertical="top" wrapText="1"/>
    </xf>
    <xf numFmtId="167" fontId="0" fillId="0" borderId="12" xfId="48" applyNumberFormat="1" applyFont="1" applyFill="1" applyBorder="1" applyAlignment="1">
      <alignment horizontal="justify" vertical="top" wrapText="1"/>
    </xf>
    <xf numFmtId="0" fontId="0" fillId="0" borderId="51" xfId="0" applyFont="1" applyFill="1" applyBorder="1" applyAlignment="1">
      <alignment horizontal="justify" vertical="top" wrapText="1"/>
    </xf>
    <xf numFmtId="167" fontId="0" fillId="0" borderId="51" xfId="48" applyNumberFormat="1" applyFont="1" applyFill="1" applyBorder="1" applyAlignment="1">
      <alignment horizontal="justify" vertical="top" wrapText="1"/>
    </xf>
    <xf numFmtId="167" fontId="0" fillId="0" borderId="43" xfId="48" applyNumberFormat="1" applyFont="1" applyFill="1" applyBorder="1" applyAlignment="1">
      <alignment horizontal="justify" vertical="top" wrapText="1"/>
    </xf>
    <xf numFmtId="0" fontId="0" fillId="33" borderId="52" xfId="0" applyFill="1" applyBorder="1" applyAlignment="1">
      <alignment horizontal="right"/>
    </xf>
    <xf numFmtId="164" fontId="0" fillId="33" borderId="11" xfId="54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vertical="top" wrapText="1"/>
    </xf>
    <xf numFmtId="0" fontId="1" fillId="33" borderId="42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5" fillId="34" borderId="21" xfId="45" applyFill="1" applyBorder="1" applyAlignment="1" applyProtection="1">
      <alignment vertical="center" wrapText="1"/>
      <protection/>
    </xf>
    <xf numFmtId="0" fontId="4" fillId="34" borderId="47" xfId="45" applyFont="1" applyFill="1" applyBorder="1" applyAlignment="1" applyProtection="1">
      <alignment horizontal="center" vertical="center" wrapText="1"/>
      <protection/>
    </xf>
    <xf numFmtId="0" fontId="4" fillId="34" borderId="47" xfId="4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4" fillId="34" borderId="0" xfId="0" applyFont="1" applyFill="1" applyAlignment="1">
      <alignment vertical="top" wrapText="1"/>
    </xf>
    <xf numFmtId="0" fontId="6" fillId="34" borderId="21" xfId="0" applyFont="1" applyFill="1" applyBorder="1" applyAlignment="1">
      <alignment horizontal="justify" vertical="top" wrapText="1"/>
    </xf>
    <xf numFmtId="0" fontId="6" fillId="34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4" borderId="0" xfId="0" applyFont="1" applyFill="1" applyAlignment="1">
      <alignment horizontal="justify" vertical="top" wrapText="1"/>
    </xf>
    <xf numFmtId="164" fontId="10" fillId="0" borderId="0" xfId="45" applyNumberFormat="1" applyFont="1" applyFill="1" applyBorder="1" applyAlignment="1" applyProtection="1">
      <alignment horizontal="center" vertical="center"/>
      <protection/>
    </xf>
    <xf numFmtId="0" fontId="0" fillId="33" borderId="53" xfId="0" applyFill="1" applyBorder="1" applyAlignment="1">
      <alignment/>
    </xf>
    <xf numFmtId="0" fontId="1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165" fontId="1" fillId="33" borderId="46" xfId="48" applyNumberFormat="1" applyFont="1" applyFill="1" applyBorder="1" applyAlignment="1">
      <alignment horizontal="justify"/>
    </xf>
    <xf numFmtId="0" fontId="1" fillId="33" borderId="16" xfId="0" applyFont="1" applyFill="1" applyBorder="1" applyAlignment="1">
      <alignment horizontal="justify" vertical="top" wrapText="1"/>
    </xf>
    <xf numFmtId="0" fontId="15" fillId="33" borderId="50" xfId="0" applyFont="1" applyFill="1" applyBorder="1" applyAlignment="1">
      <alignment horizontal="center"/>
    </xf>
    <xf numFmtId="165" fontId="0" fillId="0" borderId="25" xfId="48" applyNumberFormat="1" applyFont="1" applyFill="1" applyBorder="1" applyAlignment="1">
      <alignment horizontal="justify"/>
    </xf>
    <xf numFmtId="0" fontId="4" fillId="34" borderId="54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37" xfId="48" applyNumberFormat="1" applyBorder="1" applyAlignment="1">
      <alignment horizontal="justify"/>
    </xf>
    <xf numFmtId="165" fontId="0" fillId="0" borderId="36" xfId="48" applyNumberFormat="1" applyBorder="1" applyAlignment="1">
      <alignment horizontal="justify"/>
    </xf>
    <xf numFmtId="165" fontId="0" fillId="0" borderId="25" xfId="48" applyNumberFormat="1" applyBorder="1" applyAlignment="1">
      <alignment horizontal="justify"/>
    </xf>
    <xf numFmtId="165" fontId="0" fillId="0" borderId="12" xfId="48" applyNumberFormat="1" applyBorder="1" applyAlignment="1">
      <alignment horizontal="justify"/>
    </xf>
    <xf numFmtId="0" fontId="12" fillId="0" borderId="0" xfId="0" applyFont="1" applyFill="1" applyBorder="1" applyAlignment="1">
      <alignment/>
    </xf>
    <xf numFmtId="0" fontId="1" fillId="33" borderId="44" xfId="0" applyFont="1" applyFill="1" applyBorder="1" applyAlignment="1">
      <alignment horizontal="justify" vertical="top" wrapText="1"/>
    </xf>
    <xf numFmtId="0" fontId="0" fillId="0" borderId="55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6" fillId="0" borderId="0" xfId="0" applyFont="1" applyBorder="1" applyAlignment="1">
      <alignment wrapText="1"/>
    </xf>
    <xf numFmtId="3" fontId="16" fillId="0" borderId="0" xfId="0" applyNumberFormat="1" applyFont="1" applyFill="1" applyBorder="1" applyAlignment="1" applyProtection="1">
      <alignment/>
      <protection/>
    </xf>
    <xf numFmtId="0" fontId="17" fillId="34" borderId="54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4" borderId="21" xfId="45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 vertical="distributed"/>
    </xf>
    <xf numFmtId="0" fontId="5" fillId="0" borderId="21" xfId="45" applyBorder="1" applyAlignment="1" applyProtection="1">
      <alignment/>
      <protection/>
    </xf>
    <xf numFmtId="0" fontId="14" fillId="33" borderId="50" xfId="0" applyFont="1" applyFill="1" applyBorder="1" applyAlignment="1">
      <alignment horizontal="center"/>
    </xf>
    <xf numFmtId="0" fontId="14" fillId="33" borderId="50" xfId="0" applyFont="1" applyFill="1" applyBorder="1" applyAlignment="1">
      <alignment/>
    </xf>
    <xf numFmtId="0" fontId="15" fillId="33" borderId="50" xfId="0" applyFont="1" applyFill="1" applyBorder="1" applyAlignment="1">
      <alignment/>
    </xf>
    <xf numFmtId="0" fontId="2" fillId="0" borderId="50" xfId="0" applyFont="1" applyBorder="1" applyAlignment="1">
      <alignment/>
    </xf>
    <xf numFmtId="0" fontId="14" fillId="33" borderId="50" xfId="0" applyFont="1" applyFill="1" applyBorder="1" applyAlignment="1">
      <alignment horizontal="center" vertical="top" wrapText="1"/>
    </xf>
    <xf numFmtId="0" fontId="14" fillId="33" borderId="50" xfId="0" applyFont="1" applyFill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3" fontId="2" fillId="0" borderId="50" xfId="0" applyNumberFormat="1" applyFont="1" applyBorder="1" applyAlignment="1">
      <alignment vertical="top" wrapText="1"/>
    </xf>
    <xf numFmtId="3" fontId="15" fillId="33" borderId="50" xfId="0" applyNumberFormat="1" applyFont="1" applyFill="1" applyBorder="1" applyAlignment="1">
      <alignment vertical="top" wrapText="1"/>
    </xf>
    <xf numFmtId="0" fontId="15" fillId="33" borderId="50" xfId="0" applyFont="1" applyFill="1" applyBorder="1" applyAlignment="1">
      <alignment vertical="top" wrapText="1"/>
    </xf>
    <xf numFmtId="0" fontId="15" fillId="33" borderId="5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165" fontId="0" fillId="0" borderId="0" xfId="48" applyNumberFormat="1" applyFont="1" applyFill="1" applyBorder="1" applyAlignment="1">
      <alignment horizontal="justify" vertical="top" wrapText="1"/>
    </xf>
    <xf numFmtId="14" fontId="0" fillId="0" borderId="0" xfId="0" applyNumberFormat="1" applyBorder="1" applyAlignment="1">
      <alignment horizontal="justify"/>
    </xf>
    <xf numFmtId="0" fontId="0" fillId="0" borderId="16" xfId="0" applyBorder="1" applyAlignment="1">
      <alignment horizontal="justify" vertical="top"/>
    </xf>
    <xf numFmtId="0" fontId="0" fillId="0" borderId="46" xfId="0" applyFill="1" applyBorder="1" applyAlignment="1">
      <alignment vertical="top" wrapText="1"/>
    </xf>
    <xf numFmtId="165" fontId="0" fillId="0" borderId="37" xfId="48" applyNumberFormat="1" applyBorder="1" applyAlignment="1">
      <alignment vertical="top" wrapText="1"/>
    </xf>
    <xf numFmtId="165" fontId="0" fillId="0" borderId="36" xfId="48" applyNumberFormat="1" applyBorder="1" applyAlignment="1">
      <alignment vertical="top" wrapText="1"/>
    </xf>
    <xf numFmtId="165" fontId="0" fillId="0" borderId="25" xfId="48" applyNumberFormat="1" applyBorder="1" applyAlignment="1">
      <alignment vertical="top" wrapText="1"/>
    </xf>
    <xf numFmtId="165" fontId="0" fillId="0" borderId="12" xfId="48" applyNumberFormat="1" applyBorder="1" applyAlignment="1">
      <alignment vertical="top" wrapText="1"/>
    </xf>
    <xf numFmtId="165" fontId="1" fillId="33" borderId="25" xfId="48" applyNumberFormat="1" applyFont="1" applyFill="1" applyBorder="1" applyAlignment="1">
      <alignment vertical="top" wrapText="1"/>
    </xf>
    <xf numFmtId="165" fontId="1" fillId="33" borderId="46" xfId="48" applyNumberFormat="1" applyFont="1" applyFill="1" applyBorder="1" applyAlignment="1">
      <alignment vertical="top" wrapText="1"/>
    </xf>
    <xf numFmtId="165" fontId="0" fillId="0" borderId="25" xfId="48" applyNumberFormat="1" applyFont="1" applyFill="1" applyBorder="1" applyAlignment="1">
      <alignment vertical="top" wrapText="1"/>
    </xf>
    <xf numFmtId="165" fontId="1" fillId="33" borderId="12" xfId="48" applyNumberFormat="1" applyFont="1" applyFill="1" applyBorder="1" applyAlignment="1">
      <alignment vertical="top" wrapText="1"/>
    </xf>
    <xf numFmtId="165" fontId="0" fillId="0" borderId="31" xfId="48" applyNumberFormat="1" applyFont="1" applyFill="1" applyBorder="1" applyAlignment="1">
      <alignment vertical="top" wrapText="1"/>
    </xf>
    <xf numFmtId="165" fontId="0" fillId="0" borderId="30" xfId="48" applyNumberFormat="1" applyFont="1" applyFill="1" applyBorder="1" applyAlignment="1">
      <alignment vertical="top" wrapText="1"/>
    </xf>
    <xf numFmtId="165" fontId="1" fillId="33" borderId="48" xfId="48" applyNumberFormat="1" applyFont="1" applyFill="1" applyBorder="1" applyAlignment="1">
      <alignment vertical="top" wrapText="1"/>
    </xf>
    <xf numFmtId="165" fontId="1" fillId="33" borderId="20" xfId="48" applyNumberFormat="1" applyFont="1" applyFill="1" applyBorder="1" applyAlignment="1">
      <alignment vertical="top" wrapText="1"/>
    </xf>
    <xf numFmtId="165" fontId="1" fillId="33" borderId="38" xfId="48" applyNumberFormat="1" applyFont="1" applyFill="1" applyBorder="1" applyAlignment="1">
      <alignment vertical="top" wrapText="1"/>
    </xf>
    <xf numFmtId="165" fontId="1" fillId="33" borderId="18" xfId="48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0" fillId="0" borderId="0" xfId="48" applyNumberFormat="1" applyFill="1" applyBorder="1" applyAlignment="1">
      <alignment horizontal="justify"/>
    </xf>
    <xf numFmtId="165" fontId="1" fillId="0" borderId="0" xfId="48" applyNumberFormat="1" applyFont="1" applyFill="1" applyBorder="1" applyAlignment="1">
      <alignment horizontal="justify"/>
    </xf>
    <xf numFmtId="165" fontId="1" fillId="0" borderId="0" xfId="48" applyNumberFormat="1" applyFont="1" applyFill="1" applyBorder="1" applyAlignment="1">
      <alignment horizontal="justify" vertical="top" wrapText="1"/>
    </xf>
    <xf numFmtId="165" fontId="15" fillId="33" borderId="50" xfId="48" applyNumberFormat="1" applyFont="1" applyFill="1" applyBorder="1" applyAlignment="1">
      <alignment vertical="top" wrapText="1"/>
    </xf>
    <xf numFmtId="164" fontId="5" fillId="33" borderId="22" xfId="45" applyNumberFormat="1" applyFill="1" applyBorder="1" applyAlignment="1" applyProtection="1">
      <alignment horizontal="center" vertical="center"/>
      <protection/>
    </xf>
    <xf numFmtId="164" fontId="5" fillId="33" borderId="24" xfId="45" applyNumberForma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164" fontId="10" fillId="33" borderId="22" xfId="45" applyNumberFormat="1" applyFont="1" applyFill="1" applyBorder="1" applyAlignment="1" applyProtection="1">
      <alignment horizontal="center" vertical="center"/>
      <protection/>
    </xf>
    <xf numFmtId="164" fontId="10" fillId="33" borderId="24" xfId="45" applyNumberFormat="1" applyFont="1" applyFill="1" applyBorder="1" applyAlignment="1" applyProtection="1">
      <alignment horizontal="center" vertical="center"/>
      <protection/>
    </xf>
    <xf numFmtId="0" fontId="0" fillId="33" borderId="3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9" xfId="0" applyFill="1" applyBorder="1" applyAlignment="1">
      <alignment/>
    </xf>
    <xf numFmtId="0" fontId="1" fillId="33" borderId="22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164" fontId="10" fillId="0" borderId="0" xfId="45" applyNumberFormat="1" applyFont="1" applyFill="1" applyBorder="1" applyAlignment="1" applyProtection="1">
      <alignment horizontal="center" vertical="center"/>
      <protection/>
    </xf>
    <xf numFmtId="0" fontId="0" fillId="33" borderId="54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4" xfId="0" applyFill="1" applyBorder="1" applyAlignment="1">
      <alignment horizontal="justify"/>
    </xf>
    <xf numFmtId="0" fontId="0" fillId="33" borderId="56" xfId="0" applyFill="1" applyBorder="1" applyAlignment="1">
      <alignment horizontal="justify"/>
    </xf>
    <xf numFmtId="0" fontId="12" fillId="0" borderId="57" xfId="0" applyFont="1" applyBorder="1" applyAlignment="1">
      <alignment horizontal="center"/>
    </xf>
    <xf numFmtId="0" fontId="1" fillId="33" borderId="32" xfId="0" applyFont="1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164" fontId="3" fillId="33" borderId="58" xfId="54" applyNumberFormat="1" applyFont="1" applyFill="1" applyBorder="1" applyAlignment="1">
      <alignment horizontal="justify" vertical="center"/>
    </xf>
    <xf numFmtId="164" fontId="3" fillId="33" borderId="50" xfId="54" applyNumberFormat="1" applyFont="1" applyFill="1" applyBorder="1" applyAlignment="1">
      <alignment horizontal="justify" vertical="center"/>
    </xf>
    <xf numFmtId="0" fontId="3" fillId="33" borderId="58" xfId="0" applyFont="1" applyFill="1" applyBorder="1" applyAlignment="1">
      <alignment horizontal="justify" vertical="center" wrapText="1"/>
    </xf>
    <xf numFmtId="0" fontId="3" fillId="33" borderId="50" xfId="0" applyFont="1" applyFill="1" applyBorder="1" applyAlignment="1">
      <alignment horizontal="justify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142875</xdr:rowOff>
    </xdr:from>
    <xdr:to>
      <xdr:col>9</xdr:col>
      <xdr:colOff>542925</xdr:colOff>
      <xdr:row>27</xdr:row>
      <xdr:rowOff>76200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42875"/>
          <a:ext cx="64008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133350</xdr:rowOff>
    </xdr:from>
    <xdr:to>
      <xdr:col>8</xdr:col>
      <xdr:colOff>552450</xdr:colOff>
      <xdr:row>23</xdr:row>
      <xdr:rowOff>123825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64389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showOutlineSymbols="0" zoomScale="90" zoomScaleNormal="90" workbookViewId="0" topLeftCell="A1">
      <selection activeCell="A1" sqref="A1"/>
    </sheetView>
  </sheetViews>
  <sheetFormatPr defaultColWidth="11.421875" defaultRowHeight="12.75"/>
  <cols>
    <col min="2" max="2" width="92.7109375" style="0" customWidth="1"/>
  </cols>
  <sheetData>
    <row r="1" ht="20.25">
      <c r="B1" s="133" t="s">
        <v>76</v>
      </c>
    </row>
    <row r="2" ht="12.75">
      <c r="B2" s="112" t="s">
        <v>110</v>
      </c>
    </row>
    <row r="3" ht="12.75">
      <c r="B3" s="112"/>
    </row>
    <row r="4" ht="33.75">
      <c r="B4" s="138" t="s">
        <v>171</v>
      </c>
    </row>
    <row r="5" ht="15.75">
      <c r="B5" s="129"/>
    </row>
    <row r="6" ht="12.75">
      <c r="B6" s="112" t="s">
        <v>170</v>
      </c>
    </row>
    <row r="7" ht="13.5" thickBot="1"/>
    <row r="8" spans="1:10" ht="13.5" thickBot="1">
      <c r="A8" s="56"/>
      <c r="B8" s="67"/>
      <c r="C8" s="70"/>
      <c r="D8" s="202" t="s">
        <v>174</v>
      </c>
      <c r="E8" s="203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172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177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164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5" t="s">
        <v>184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163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47"/>
      <c r="B21" s="162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47"/>
      <c r="B22" s="159" t="s">
        <v>185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1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30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5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2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37" customFormat="1" ht="14.25" customHeight="1">
      <c r="A30" s="134"/>
      <c r="B30" s="135" t="s">
        <v>186</v>
      </c>
      <c r="C30" s="136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187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202" t="s">
        <v>173</v>
      </c>
      <c r="E34" s="203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4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sheetProtection/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M3:N31"/>
  <sheetViews>
    <sheetView showGridLines="0" zoomScale="75" zoomScaleNormal="75" zoomScalePageLayoutView="0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205" t="s">
        <v>77</v>
      </c>
      <c r="N3" s="206"/>
    </row>
    <row r="30" ht="13.5" thickBot="1"/>
    <row r="31" spans="13:14" ht="15.75" thickBot="1">
      <c r="M31" s="205" t="s">
        <v>77</v>
      </c>
      <c r="N31" s="206"/>
    </row>
  </sheetData>
  <sheetProtection/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6"/>
  <sheetViews>
    <sheetView showGridLines="0" zoomScale="80" zoomScaleNormal="80" zoomScalePageLayoutView="0" workbookViewId="0" topLeftCell="C1">
      <selection activeCell="U3" sqref="U3:V3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5.8515625" style="128" customWidth="1"/>
    <col min="4" max="4" width="7.8515625" style="128" customWidth="1"/>
    <col min="5" max="5" width="8.140625" style="128" customWidth="1"/>
    <col min="6" max="7" width="7.421875" style="128" customWidth="1"/>
    <col min="8" max="8" width="8.57421875" style="128" customWidth="1"/>
    <col min="9" max="9" width="7.8515625" style="128" customWidth="1"/>
    <col min="10" max="10" width="7.421875" style="128" customWidth="1"/>
    <col min="11" max="11" width="8.57421875" style="128" customWidth="1"/>
    <col min="12" max="13" width="8.140625" style="128" customWidth="1"/>
    <col min="14" max="14" width="7.140625" style="128" customWidth="1"/>
    <col min="15" max="15" width="7.421875" style="128" customWidth="1"/>
    <col min="16" max="16" width="9.57421875" style="128" customWidth="1"/>
    <col min="17" max="17" width="6.7109375" style="128" customWidth="1"/>
    <col min="18" max="18" width="7.421875" style="128" customWidth="1"/>
    <col min="19" max="19" width="8.57421875" style="128" customWidth="1"/>
  </cols>
  <sheetData>
    <row r="1" spans="1:19" ht="12.75">
      <c r="A1" s="165"/>
      <c r="B1" s="229" t="s">
        <v>191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3.5" thickBot="1">
      <c r="A2" s="165"/>
      <c r="B2" s="166"/>
      <c r="C2" s="145" t="s">
        <v>112</v>
      </c>
      <c r="D2" s="145">
        <v>1</v>
      </c>
      <c r="E2" s="145">
        <v>2</v>
      </c>
      <c r="F2" s="145">
        <v>3</v>
      </c>
      <c r="G2" s="145">
        <v>4</v>
      </c>
      <c r="H2" s="145">
        <v>5</v>
      </c>
      <c r="I2" s="145">
        <v>6</v>
      </c>
      <c r="J2" s="145">
        <v>7</v>
      </c>
      <c r="K2" s="145">
        <v>8</v>
      </c>
      <c r="L2" s="145">
        <v>9</v>
      </c>
      <c r="M2" s="145">
        <v>10</v>
      </c>
      <c r="N2" s="145">
        <v>11</v>
      </c>
      <c r="O2" s="145">
        <v>12</v>
      </c>
      <c r="P2" s="145">
        <v>13</v>
      </c>
      <c r="Q2" s="145">
        <v>14</v>
      </c>
      <c r="R2" s="145">
        <v>15</v>
      </c>
      <c r="S2" s="167" t="s">
        <v>113</v>
      </c>
    </row>
    <row r="3" spans="1:22" ht="15.75" thickBot="1">
      <c r="A3" s="165"/>
      <c r="B3" s="166"/>
      <c r="C3" s="168">
        <v>1</v>
      </c>
      <c r="D3" s="168"/>
      <c r="E3" s="168"/>
      <c r="F3" s="168"/>
      <c r="G3" s="168"/>
      <c r="H3" s="168"/>
      <c r="I3" s="168"/>
      <c r="J3" s="168">
        <v>2</v>
      </c>
      <c r="K3" s="168">
        <v>1</v>
      </c>
      <c r="L3" s="168"/>
      <c r="M3" s="168">
        <v>1</v>
      </c>
      <c r="N3" s="168">
        <v>1</v>
      </c>
      <c r="O3" s="168"/>
      <c r="P3" s="168">
        <v>1</v>
      </c>
      <c r="Q3" s="168"/>
      <c r="R3" s="168"/>
      <c r="S3" s="167">
        <f>SUM(C3:R3)</f>
        <v>7</v>
      </c>
      <c r="U3" s="205" t="s">
        <v>77</v>
      </c>
      <c r="V3" s="206"/>
    </row>
    <row r="4" spans="1:19" ht="12.75">
      <c r="A4" s="169">
        <v>1</v>
      </c>
      <c r="B4" s="170" t="s">
        <v>114</v>
      </c>
      <c r="C4" s="171"/>
      <c r="D4" s="171">
        <v>31</v>
      </c>
      <c r="E4" s="171">
        <v>84</v>
      </c>
      <c r="F4" s="171">
        <v>9</v>
      </c>
      <c r="G4" s="171">
        <v>27</v>
      </c>
      <c r="H4" s="171">
        <v>115</v>
      </c>
      <c r="I4" s="171">
        <v>53</v>
      </c>
      <c r="J4" s="171">
        <v>37</v>
      </c>
      <c r="K4" s="171">
        <v>109</v>
      </c>
      <c r="L4" s="171">
        <v>24</v>
      </c>
      <c r="M4" s="171">
        <v>52</v>
      </c>
      <c r="N4" s="171">
        <v>3</v>
      </c>
      <c r="O4" s="171">
        <v>26</v>
      </c>
      <c r="P4" s="172">
        <v>760</v>
      </c>
      <c r="Q4" s="171">
        <v>5</v>
      </c>
      <c r="R4" s="171">
        <v>12</v>
      </c>
      <c r="S4" s="173">
        <f aca="true" t="shared" si="0" ref="S4:S60">SUM(C4:R4)</f>
        <v>1347</v>
      </c>
    </row>
    <row r="5" spans="1:19" ht="12.75">
      <c r="A5" s="169">
        <v>2</v>
      </c>
      <c r="B5" s="170" t="s">
        <v>115</v>
      </c>
      <c r="C5" s="171">
        <v>1</v>
      </c>
      <c r="D5" s="171">
        <v>34</v>
      </c>
      <c r="E5" s="171">
        <v>99</v>
      </c>
      <c r="F5" s="171">
        <v>22</v>
      </c>
      <c r="G5" s="171">
        <v>27</v>
      </c>
      <c r="H5" s="171">
        <v>74</v>
      </c>
      <c r="I5" s="171">
        <v>71</v>
      </c>
      <c r="J5" s="171">
        <v>52</v>
      </c>
      <c r="K5" s="171">
        <v>63</v>
      </c>
      <c r="L5" s="171">
        <v>35</v>
      </c>
      <c r="M5" s="171">
        <v>68</v>
      </c>
      <c r="N5" s="171">
        <v>5</v>
      </c>
      <c r="O5" s="171">
        <v>20</v>
      </c>
      <c r="P5" s="171">
        <v>887</v>
      </c>
      <c r="Q5" s="171">
        <v>3</v>
      </c>
      <c r="R5" s="171">
        <v>4</v>
      </c>
      <c r="S5" s="174">
        <f t="shared" si="0"/>
        <v>1465</v>
      </c>
    </row>
    <row r="6" spans="1:19" ht="12.75">
      <c r="A6" s="169">
        <v>3</v>
      </c>
      <c r="B6" s="170" t="s">
        <v>116</v>
      </c>
      <c r="C6" s="171">
        <v>1</v>
      </c>
      <c r="D6" s="171">
        <v>254</v>
      </c>
      <c r="E6" s="171">
        <v>164</v>
      </c>
      <c r="F6" s="171">
        <v>46</v>
      </c>
      <c r="G6" s="171">
        <v>63</v>
      </c>
      <c r="H6" s="171">
        <v>213</v>
      </c>
      <c r="I6" s="171">
        <v>109</v>
      </c>
      <c r="J6" s="171">
        <v>265</v>
      </c>
      <c r="K6" s="171">
        <v>659</v>
      </c>
      <c r="L6" s="171">
        <v>546</v>
      </c>
      <c r="M6" s="171">
        <v>362</v>
      </c>
      <c r="N6" s="171">
        <v>17</v>
      </c>
      <c r="O6" s="171">
        <v>28</v>
      </c>
      <c r="P6" s="172">
        <v>2186</v>
      </c>
      <c r="Q6" s="171">
        <v>8</v>
      </c>
      <c r="R6" s="171">
        <v>22</v>
      </c>
      <c r="S6" s="173">
        <f t="shared" si="0"/>
        <v>4943</v>
      </c>
    </row>
    <row r="7" spans="1:19" ht="12.75">
      <c r="A7" s="169">
        <v>4</v>
      </c>
      <c r="B7" s="170" t="s">
        <v>117</v>
      </c>
      <c r="C7" s="171"/>
      <c r="D7" s="171">
        <v>37</v>
      </c>
      <c r="E7" s="171">
        <v>110</v>
      </c>
      <c r="F7" s="171">
        <v>21</v>
      </c>
      <c r="G7" s="171">
        <v>61</v>
      </c>
      <c r="H7" s="171">
        <v>233</v>
      </c>
      <c r="I7" s="171">
        <v>107</v>
      </c>
      <c r="J7" s="171">
        <v>51</v>
      </c>
      <c r="K7" s="171">
        <v>212</v>
      </c>
      <c r="L7" s="171">
        <v>86</v>
      </c>
      <c r="M7" s="171">
        <v>111</v>
      </c>
      <c r="N7" s="171">
        <v>5</v>
      </c>
      <c r="O7" s="171">
        <v>24</v>
      </c>
      <c r="P7" s="172">
        <v>1438</v>
      </c>
      <c r="Q7" s="171">
        <v>13</v>
      </c>
      <c r="R7" s="171">
        <v>14</v>
      </c>
      <c r="S7" s="173">
        <f t="shared" si="0"/>
        <v>2523</v>
      </c>
    </row>
    <row r="8" spans="1:19" ht="12.75">
      <c r="A8" s="169">
        <v>5</v>
      </c>
      <c r="B8" s="170" t="s">
        <v>118</v>
      </c>
      <c r="C8" s="171">
        <v>1</v>
      </c>
      <c r="D8" s="171">
        <v>91</v>
      </c>
      <c r="E8" s="172">
        <v>198</v>
      </c>
      <c r="F8" s="171">
        <v>30</v>
      </c>
      <c r="G8" s="171">
        <v>82</v>
      </c>
      <c r="H8" s="172">
        <v>373</v>
      </c>
      <c r="I8" s="172">
        <v>114</v>
      </c>
      <c r="J8" s="171">
        <v>83</v>
      </c>
      <c r="K8" s="172">
        <v>298</v>
      </c>
      <c r="L8" s="172">
        <v>129</v>
      </c>
      <c r="M8" s="172">
        <v>175</v>
      </c>
      <c r="N8" s="171">
        <v>8</v>
      </c>
      <c r="O8" s="171">
        <v>52</v>
      </c>
      <c r="P8" s="172">
        <v>2012</v>
      </c>
      <c r="Q8" s="171">
        <v>21</v>
      </c>
      <c r="R8" s="171">
        <v>20</v>
      </c>
      <c r="S8" s="173">
        <f t="shared" si="0"/>
        <v>3687</v>
      </c>
    </row>
    <row r="9" spans="1:19" ht="12.75">
      <c r="A9" s="169">
        <v>6</v>
      </c>
      <c r="B9" s="170" t="s">
        <v>119</v>
      </c>
      <c r="C9" s="171">
        <v>3</v>
      </c>
      <c r="D9" s="171">
        <v>108</v>
      </c>
      <c r="E9" s="171">
        <v>171</v>
      </c>
      <c r="F9" s="171">
        <v>54</v>
      </c>
      <c r="G9" s="171">
        <v>88</v>
      </c>
      <c r="H9" s="171">
        <v>283</v>
      </c>
      <c r="I9" s="171">
        <v>106</v>
      </c>
      <c r="J9" s="171">
        <v>113</v>
      </c>
      <c r="K9" s="171">
        <v>277</v>
      </c>
      <c r="L9" s="171">
        <v>98</v>
      </c>
      <c r="M9" s="171">
        <v>165</v>
      </c>
      <c r="N9" s="171">
        <v>20</v>
      </c>
      <c r="O9" s="171">
        <v>86</v>
      </c>
      <c r="P9" s="172">
        <v>2514</v>
      </c>
      <c r="Q9" s="171">
        <v>27</v>
      </c>
      <c r="R9" s="171">
        <v>17</v>
      </c>
      <c r="S9" s="173">
        <f t="shared" si="0"/>
        <v>4130</v>
      </c>
    </row>
    <row r="10" spans="1:19" ht="12.75">
      <c r="A10" s="169">
        <v>7</v>
      </c>
      <c r="B10" s="170" t="s">
        <v>120</v>
      </c>
      <c r="C10" s="171">
        <v>6</v>
      </c>
      <c r="D10" s="171">
        <v>929</v>
      </c>
      <c r="E10" s="172">
        <v>1801</v>
      </c>
      <c r="F10" s="171">
        <v>572</v>
      </c>
      <c r="G10" s="171">
        <v>998</v>
      </c>
      <c r="H10" s="172">
        <v>3324</v>
      </c>
      <c r="I10" s="172">
        <v>2693</v>
      </c>
      <c r="J10" s="171">
        <v>1290</v>
      </c>
      <c r="K10" s="172">
        <v>4482</v>
      </c>
      <c r="L10" s="172">
        <v>1766</v>
      </c>
      <c r="M10" s="172">
        <v>1755</v>
      </c>
      <c r="N10" s="171">
        <v>141</v>
      </c>
      <c r="O10" s="171">
        <v>659</v>
      </c>
      <c r="P10" s="172">
        <v>25889</v>
      </c>
      <c r="Q10" s="171">
        <v>270</v>
      </c>
      <c r="R10" s="171">
        <v>303</v>
      </c>
      <c r="S10" s="173">
        <f t="shared" si="0"/>
        <v>46878</v>
      </c>
    </row>
    <row r="11" spans="1:19" ht="12.75">
      <c r="A11" s="169">
        <v>8</v>
      </c>
      <c r="B11" s="170" t="s">
        <v>121</v>
      </c>
      <c r="C11" s="171">
        <v>1</v>
      </c>
      <c r="D11" s="171">
        <v>143</v>
      </c>
      <c r="E11" s="171">
        <v>223</v>
      </c>
      <c r="F11" s="171">
        <v>65</v>
      </c>
      <c r="G11" s="171">
        <v>120</v>
      </c>
      <c r="H11" s="171">
        <v>596</v>
      </c>
      <c r="I11" s="171">
        <v>339</v>
      </c>
      <c r="J11" s="171">
        <v>182</v>
      </c>
      <c r="K11" s="171">
        <v>562</v>
      </c>
      <c r="L11" s="171">
        <v>527</v>
      </c>
      <c r="M11" s="171">
        <v>293</v>
      </c>
      <c r="N11" s="171">
        <v>13</v>
      </c>
      <c r="O11" s="171">
        <v>77</v>
      </c>
      <c r="P11" s="172">
        <v>5978</v>
      </c>
      <c r="Q11" s="171">
        <v>22</v>
      </c>
      <c r="R11" s="171">
        <v>21</v>
      </c>
      <c r="S11" s="173">
        <f t="shared" si="0"/>
        <v>9162</v>
      </c>
    </row>
    <row r="12" spans="1:19" ht="12.75">
      <c r="A12" s="169">
        <v>9</v>
      </c>
      <c r="B12" s="170" t="s">
        <v>122</v>
      </c>
      <c r="C12" s="171"/>
      <c r="D12" s="171">
        <v>3</v>
      </c>
      <c r="E12" s="171">
        <v>24</v>
      </c>
      <c r="F12" s="171">
        <v>2</v>
      </c>
      <c r="G12" s="171">
        <v>5</v>
      </c>
      <c r="H12" s="171">
        <v>10</v>
      </c>
      <c r="I12" s="171">
        <v>4</v>
      </c>
      <c r="J12" s="171">
        <v>3</v>
      </c>
      <c r="K12" s="171">
        <v>3</v>
      </c>
      <c r="L12" s="171">
        <v>3</v>
      </c>
      <c r="M12" s="171">
        <v>4</v>
      </c>
      <c r="N12" s="171"/>
      <c r="O12" s="171">
        <v>4</v>
      </c>
      <c r="P12" s="172">
        <v>71</v>
      </c>
      <c r="Q12" s="171">
        <v>2</v>
      </c>
      <c r="R12" s="171"/>
      <c r="S12" s="173">
        <f t="shared" si="0"/>
        <v>138</v>
      </c>
    </row>
    <row r="13" spans="1:19" ht="12.75">
      <c r="A13" s="169">
        <v>10</v>
      </c>
      <c r="B13" s="170" t="s">
        <v>123</v>
      </c>
      <c r="C13" s="171"/>
      <c r="D13" s="171">
        <v>17</v>
      </c>
      <c r="E13" s="171">
        <v>30</v>
      </c>
      <c r="F13" s="171">
        <v>8</v>
      </c>
      <c r="G13" s="171">
        <v>12</v>
      </c>
      <c r="H13" s="171">
        <v>74</v>
      </c>
      <c r="I13" s="171">
        <v>21</v>
      </c>
      <c r="J13" s="171">
        <v>20</v>
      </c>
      <c r="K13" s="171">
        <v>40</v>
      </c>
      <c r="L13" s="171">
        <v>10</v>
      </c>
      <c r="M13" s="171">
        <v>21</v>
      </c>
      <c r="N13" s="171">
        <v>1</v>
      </c>
      <c r="O13" s="171">
        <v>3</v>
      </c>
      <c r="P13" s="171">
        <v>389</v>
      </c>
      <c r="Q13" s="171">
        <v>7</v>
      </c>
      <c r="R13" s="171">
        <v>3</v>
      </c>
      <c r="S13" s="174">
        <f t="shared" si="0"/>
        <v>656</v>
      </c>
    </row>
    <row r="14" spans="1:19" ht="12.75">
      <c r="A14" s="169">
        <v>11</v>
      </c>
      <c r="B14" s="170" t="s">
        <v>124</v>
      </c>
      <c r="C14" s="171">
        <v>3</v>
      </c>
      <c r="D14" s="171">
        <v>173</v>
      </c>
      <c r="E14" s="171">
        <v>404</v>
      </c>
      <c r="F14" s="171">
        <v>73</v>
      </c>
      <c r="G14" s="171">
        <v>267</v>
      </c>
      <c r="H14" s="171">
        <v>908</v>
      </c>
      <c r="I14" s="171">
        <v>263</v>
      </c>
      <c r="J14" s="171">
        <v>188</v>
      </c>
      <c r="K14" s="171">
        <v>563</v>
      </c>
      <c r="L14" s="171">
        <v>259</v>
      </c>
      <c r="M14" s="171">
        <v>185</v>
      </c>
      <c r="N14" s="171">
        <v>12</v>
      </c>
      <c r="O14" s="171">
        <v>105</v>
      </c>
      <c r="P14" s="172">
        <v>4313</v>
      </c>
      <c r="Q14" s="171">
        <v>28</v>
      </c>
      <c r="R14" s="171">
        <v>47</v>
      </c>
      <c r="S14" s="173">
        <f t="shared" si="0"/>
        <v>7791</v>
      </c>
    </row>
    <row r="15" spans="1:19" ht="12.75">
      <c r="A15" s="169">
        <v>12</v>
      </c>
      <c r="B15" s="170" t="s">
        <v>125</v>
      </c>
      <c r="C15" s="171"/>
      <c r="D15" s="171">
        <v>6</v>
      </c>
      <c r="E15" s="171">
        <v>8</v>
      </c>
      <c r="F15" s="171">
        <v>3</v>
      </c>
      <c r="G15" s="171">
        <v>5</v>
      </c>
      <c r="H15" s="171">
        <v>68</v>
      </c>
      <c r="I15" s="171">
        <v>23</v>
      </c>
      <c r="J15" s="171">
        <v>18</v>
      </c>
      <c r="K15" s="171">
        <v>26</v>
      </c>
      <c r="L15" s="171">
        <v>23</v>
      </c>
      <c r="M15" s="171">
        <v>21</v>
      </c>
      <c r="N15" s="171">
        <v>1</v>
      </c>
      <c r="O15" s="171">
        <v>12</v>
      </c>
      <c r="P15" s="171">
        <v>425</v>
      </c>
      <c r="Q15" s="171">
        <v>1</v>
      </c>
      <c r="R15" s="171"/>
      <c r="S15" s="174">
        <f t="shared" si="0"/>
        <v>640</v>
      </c>
    </row>
    <row r="16" spans="1:19" ht="12.75">
      <c r="A16" s="169">
        <v>13</v>
      </c>
      <c r="B16" s="170" t="s">
        <v>126</v>
      </c>
      <c r="C16" s="171"/>
      <c r="D16" s="171">
        <v>1</v>
      </c>
      <c r="E16" s="171">
        <v>14</v>
      </c>
      <c r="F16" s="171">
        <v>4</v>
      </c>
      <c r="G16" s="171">
        <v>2</v>
      </c>
      <c r="H16" s="171">
        <v>4</v>
      </c>
      <c r="I16" s="171">
        <v>14</v>
      </c>
      <c r="J16" s="171">
        <v>8</v>
      </c>
      <c r="K16" s="171">
        <v>5</v>
      </c>
      <c r="L16" s="171"/>
      <c r="M16" s="171">
        <v>11</v>
      </c>
      <c r="N16" s="171"/>
      <c r="O16" s="171">
        <v>2</v>
      </c>
      <c r="P16" s="171">
        <v>96</v>
      </c>
      <c r="Q16" s="171"/>
      <c r="R16" s="171">
        <v>1</v>
      </c>
      <c r="S16" s="174">
        <f t="shared" si="0"/>
        <v>162</v>
      </c>
    </row>
    <row r="17" spans="1:19" ht="12.75">
      <c r="A17" s="169">
        <v>14</v>
      </c>
      <c r="B17" s="170" t="s">
        <v>127</v>
      </c>
      <c r="C17" s="171"/>
      <c r="D17" s="171">
        <v>11</v>
      </c>
      <c r="E17" s="171">
        <v>23</v>
      </c>
      <c r="F17" s="171">
        <v>6</v>
      </c>
      <c r="G17" s="171">
        <v>10</v>
      </c>
      <c r="H17" s="171">
        <v>41</v>
      </c>
      <c r="I17" s="171">
        <v>16</v>
      </c>
      <c r="J17" s="171">
        <v>11</v>
      </c>
      <c r="K17" s="171">
        <v>32</v>
      </c>
      <c r="L17" s="171">
        <v>21</v>
      </c>
      <c r="M17" s="171">
        <v>16</v>
      </c>
      <c r="N17" s="171"/>
      <c r="O17" s="171">
        <v>6</v>
      </c>
      <c r="P17" s="171">
        <v>299</v>
      </c>
      <c r="Q17" s="171">
        <v>3</v>
      </c>
      <c r="R17" s="171">
        <v>3</v>
      </c>
      <c r="S17" s="174">
        <f t="shared" si="0"/>
        <v>498</v>
      </c>
    </row>
    <row r="18" spans="1:19" ht="12.75">
      <c r="A18" s="169">
        <v>15</v>
      </c>
      <c r="B18" s="170" t="s">
        <v>128</v>
      </c>
      <c r="C18" s="171"/>
      <c r="D18" s="171">
        <v>16</v>
      </c>
      <c r="E18" s="171">
        <v>35</v>
      </c>
      <c r="F18" s="171">
        <v>9</v>
      </c>
      <c r="G18" s="171">
        <v>14</v>
      </c>
      <c r="H18" s="171">
        <v>74</v>
      </c>
      <c r="I18" s="171">
        <v>28</v>
      </c>
      <c r="J18" s="171">
        <v>21</v>
      </c>
      <c r="K18" s="171">
        <v>52</v>
      </c>
      <c r="L18" s="171">
        <v>33</v>
      </c>
      <c r="M18" s="171">
        <v>37</v>
      </c>
      <c r="N18" s="171">
        <v>8</v>
      </c>
      <c r="O18" s="171">
        <v>2</v>
      </c>
      <c r="P18" s="171">
        <v>623</v>
      </c>
      <c r="Q18" s="171">
        <v>3</v>
      </c>
      <c r="R18" s="171">
        <v>7</v>
      </c>
      <c r="S18" s="174">
        <f t="shared" si="0"/>
        <v>962</v>
      </c>
    </row>
    <row r="19" spans="1:19" ht="12.75">
      <c r="A19" s="169">
        <v>16</v>
      </c>
      <c r="B19" s="170" t="s">
        <v>129</v>
      </c>
      <c r="C19" s="171">
        <v>1</v>
      </c>
      <c r="D19" s="171">
        <v>24</v>
      </c>
      <c r="E19" s="171">
        <v>52</v>
      </c>
      <c r="F19" s="171">
        <v>19</v>
      </c>
      <c r="G19" s="171">
        <v>16</v>
      </c>
      <c r="H19" s="171">
        <v>85</v>
      </c>
      <c r="I19" s="171">
        <v>45</v>
      </c>
      <c r="J19" s="171">
        <v>21</v>
      </c>
      <c r="K19" s="171">
        <v>95</v>
      </c>
      <c r="L19" s="171">
        <v>41</v>
      </c>
      <c r="M19" s="171">
        <v>56</v>
      </c>
      <c r="N19" s="171">
        <v>2</v>
      </c>
      <c r="O19" s="171">
        <v>7</v>
      </c>
      <c r="P19" s="171">
        <v>610</v>
      </c>
      <c r="Q19" s="171">
        <v>4</v>
      </c>
      <c r="R19" s="171">
        <v>2</v>
      </c>
      <c r="S19" s="173">
        <f t="shared" si="0"/>
        <v>1080</v>
      </c>
    </row>
    <row r="20" spans="1:19" ht="12.75">
      <c r="A20" s="169">
        <v>17</v>
      </c>
      <c r="B20" s="170" t="s">
        <v>130</v>
      </c>
      <c r="C20" s="171"/>
      <c r="D20" s="171">
        <v>23</v>
      </c>
      <c r="E20" s="171">
        <v>35</v>
      </c>
      <c r="F20" s="171">
        <v>6</v>
      </c>
      <c r="G20" s="171">
        <v>22</v>
      </c>
      <c r="H20" s="171">
        <v>92</v>
      </c>
      <c r="I20" s="172">
        <v>34</v>
      </c>
      <c r="J20" s="171">
        <v>21</v>
      </c>
      <c r="K20" s="171">
        <v>100</v>
      </c>
      <c r="L20" s="171">
        <v>33</v>
      </c>
      <c r="M20" s="171">
        <v>41</v>
      </c>
      <c r="N20" s="171">
        <v>4</v>
      </c>
      <c r="O20" s="171">
        <v>13</v>
      </c>
      <c r="P20" s="172">
        <v>616</v>
      </c>
      <c r="Q20" s="171">
        <v>4</v>
      </c>
      <c r="R20" s="171">
        <v>6</v>
      </c>
      <c r="S20" s="173">
        <f t="shared" si="0"/>
        <v>1050</v>
      </c>
    </row>
    <row r="21" spans="1:19" ht="12.75">
      <c r="A21" s="169">
        <v>18</v>
      </c>
      <c r="B21" s="170" t="s">
        <v>131</v>
      </c>
      <c r="C21" s="171">
        <v>1</v>
      </c>
      <c r="D21" s="171">
        <v>23</v>
      </c>
      <c r="E21" s="171">
        <v>58</v>
      </c>
      <c r="F21" s="171">
        <v>5</v>
      </c>
      <c r="G21" s="171">
        <v>20</v>
      </c>
      <c r="H21" s="171">
        <v>93</v>
      </c>
      <c r="I21" s="171">
        <v>60</v>
      </c>
      <c r="J21" s="171">
        <v>23</v>
      </c>
      <c r="K21" s="171">
        <v>45</v>
      </c>
      <c r="L21" s="171">
        <v>28</v>
      </c>
      <c r="M21" s="171">
        <v>47</v>
      </c>
      <c r="N21" s="171">
        <v>1</v>
      </c>
      <c r="O21" s="171">
        <v>12</v>
      </c>
      <c r="P21" s="171">
        <v>1671</v>
      </c>
      <c r="Q21" s="171">
        <v>2</v>
      </c>
      <c r="R21" s="171">
        <v>9</v>
      </c>
      <c r="S21" s="173">
        <f t="shared" si="0"/>
        <v>2098</v>
      </c>
    </row>
    <row r="22" spans="1:19" ht="12.75">
      <c r="A22" s="169">
        <v>19</v>
      </c>
      <c r="B22" s="170" t="s">
        <v>132</v>
      </c>
      <c r="C22" s="171">
        <v>15</v>
      </c>
      <c r="D22" s="172">
        <v>906</v>
      </c>
      <c r="E22" s="172">
        <v>1213</v>
      </c>
      <c r="F22" s="171">
        <v>360</v>
      </c>
      <c r="G22" s="171">
        <v>320</v>
      </c>
      <c r="H22" s="172">
        <v>930</v>
      </c>
      <c r="I22" s="172">
        <v>1910</v>
      </c>
      <c r="J22" s="172">
        <v>432</v>
      </c>
      <c r="K22" s="172">
        <v>1648</v>
      </c>
      <c r="L22" s="172">
        <v>846</v>
      </c>
      <c r="M22" s="172">
        <v>1055</v>
      </c>
      <c r="N22" s="171">
        <v>33</v>
      </c>
      <c r="O22" s="171">
        <v>168</v>
      </c>
      <c r="P22" s="172">
        <v>34632</v>
      </c>
      <c r="Q22" s="171">
        <v>255</v>
      </c>
      <c r="R22" s="171">
        <v>109</v>
      </c>
      <c r="S22" s="173">
        <f t="shared" si="0"/>
        <v>44832</v>
      </c>
    </row>
    <row r="23" spans="1:19" ht="12.75">
      <c r="A23" s="169">
        <v>20</v>
      </c>
      <c r="B23" s="170" t="s">
        <v>133</v>
      </c>
      <c r="C23" s="171"/>
      <c r="D23" s="171">
        <v>3</v>
      </c>
      <c r="E23" s="171">
        <v>9</v>
      </c>
      <c r="F23" s="171">
        <v>4</v>
      </c>
      <c r="G23" s="171">
        <v>7</v>
      </c>
      <c r="H23" s="171">
        <v>28</v>
      </c>
      <c r="I23" s="171">
        <v>32</v>
      </c>
      <c r="J23" s="171">
        <v>5</v>
      </c>
      <c r="K23" s="171">
        <v>11</v>
      </c>
      <c r="L23" s="171">
        <v>9</v>
      </c>
      <c r="M23" s="171">
        <v>8</v>
      </c>
      <c r="N23" s="171"/>
      <c r="O23" s="171">
        <v>8</v>
      </c>
      <c r="P23" s="171">
        <v>271</v>
      </c>
      <c r="Q23" s="171">
        <v>2</v>
      </c>
      <c r="R23" s="171">
        <v>2</v>
      </c>
      <c r="S23" s="174">
        <f t="shared" si="0"/>
        <v>399</v>
      </c>
    </row>
    <row r="24" spans="1:19" ht="12.75">
      <c r="A24" s="169">
        <v>21</v>
      </c>
      <c r="B24" s="170" t="s">
        <v>134</v>
      </c>
      <c r="C24" s="171">
        <v>19</v>
      </c>
      <c r="D24" s="172">
        <v>1734</v>
      </c>
      <c r="E24" s="172">
        <v>3168</v>
      </c>
      <c r="F24" s="171">
        <v>781</v>
      </c>
      <c r="G24" s="171">
        <v>1644</v>
      </c>
      <c r="H24" s="172">
        <v>7407</v>
      </c>
      <c r="I24" s="172">
        <v>4225</v>
      </c>
      <c r="J24" s="172">
        <v>2429</v>
      </c>
      <c r="K24" s="172">
        <v>7895</v>
      </c>
      <c r="L24" s="172">
        <v>3725</v>
      </c>
      <c r="M24" s="172">
        <v>4417</v>
      </c>
      <c r="N24" s="171">
        <v>276</v>
      </c>
      <c r="O24" s="171">
        <v>1189</v>
      </c>
      <c r="P24" s="172">
        <v>61171</v>
      </c>
      <c r="Q24" s="171">
        <v>1046</v>
      </c>
      <c r="R24" s="171">
        <v>661</v>
      </c>
      <c r="S24" s="173">
        <f t="shared" si="0"/>
        <v>101787</v>
      </c>
    </row>
    <row r="25" spans="1:19" ht="12.75">
      <c r="A25" s="169">
        <v>22</v>
      </c>
      <c r="B25" s="170" t="s">
        <v>135</v>
      </c>
      <c r="C25" s="171"/>
      <c r="D25" s="171">
        <v>34</v>
      </c>
      <c r="E25" s="171">
        <v>51</v>
      </c>
      <c r="F25" s="171">
        <v>24</v>
      </c>
      <c r="G25" s="171">
        <v>21</v>
      </c>
      <c r="H25" s="171">
        <v>53</v>
      </c>
      <c r="I25" s="171">
        <v>50</v>
      </c>
      <c r="J25" s="171">
        <v>21</v>
      </c>
      <c r="K25" s="171">
        <v>56</v>
      </c>
      <c r="L25" s="171">
        <v>34</v>
      </c>
      <c r="M25" s="171">
        <v>62</v>
      </c>
      <c r="N25" s="171">
        <v>5</v>
      </c>
      <c r="O25" s="171">
        <v>20</v>
      </c>
      <c r="P25" s="171">
        <v>559</v>
      </c>
      <c r="Q25" s="171">
        <v>3</v>
      </c>
      <c r="R25" s="171">
        <v>4</v>
      </c>
      <c r="S25" s="173">
        <f t="shared" si="0"/>
        <v>997</v>
      </c>
    </row>
    <row r="26" spans="1:19" ht="12.75">
      <c r="A26" s="169">
        <v>23</v>
      </c>
      <c r="B26" s="170" t="s">
        <v>136</v>
      </c>
      <c r="C26" s="171">
        <v>30</v>
      </c>
      <c r="D26" s="171">
        <v>1520</v>
      </c>
      <c r="E26" s="172">
        <v>2100</v>
      </c>
      <c r="F26" s="171">
        <v>614</v>
      </c>
      <c r="G26" s="171">
        <v>736</v>
      </c>
      <c r="H26" s="172">
        <v>2902</v>
      </c>
      <c r="I26" s="171">
        <v>1851</v>
      </c>
      <c r="J26" s="171">
        <v>1081</v>
      </c>
      <c r="K26" s="172">
        <v>4253</v>
      </c>
      <c r="L26" s="172">
        <v>2317</v>
      </c>
      <c r="M26" s="172">
        <v>2904</v>
      </c>
      <c r="N26" s="171">
        <v>167</v>
      </c>
      <c r="O26" s="171">
        <v>342</v>
      </c>
      <c r="P26" s="172">
        <v>26129</v>
      </c>
      <c r="Q26" s="171">
        <v>288</v>
      </c>
      <c r="R26" s="171">
        <v>257</v>
      </c>
      <c r="S26" s="173">
        <f t="shared" si="0"/>
        <v>47491</v>
      </c>
    </row>
    <row r="27" spans="1:19" ht="12.75">
      <c r="A27" s="169">
        <v>24</v>
      </c>
      <c r="B27" s="170" t="s">
        <v>137</v>
      </c>
      <c r="C27" s="171">
        <v>2</v>
      </c>
      <c r="D27" s="171">
        <v>41</v>
      </c>
      <c r="E27" s="171">
        <v>211</v>
      </c>
      <c r="F27" s="171">
        <v>11</v>
      </c>
      <c r="G27" s="171">
        <v>29</v>
      </c>
      <c r="H27" s="171">
        <v>144</v>
      </c>
      <c r="I27" s="171">
        <v>130</v>
      </c>
      <c r="J27" s="171">
        <v>75</v>
      </c>
      <c r="K27" s="171">
        <v>144</v>
      </c>
      <c r="L27" s="171">
        <v>68</v>
      </c>
      <c r="M27" s="171">
        <v>69</v>
      </c>
      <c r="N27" s="171">
        <v>7</v>
      </c>
      <c r="O27" s="171">
        <v>9</v>
      </c>
      <c r="P27" s="171">
        <v>2045</v>
      </c>
      <c r="Q27" s="171">
        <v>6</v>
      </c>
      <c r="R27" s="171">
        <v>14</v>
      </c>
      <c r="S27" s="173">
        <f t="shared" si="0"/>
        <v>3005</v>
      </c>
    </row>
    <row r="28" spans="1:19" ht="22.5">
      <c r="A28" s="169">
        <v>25</v>
      </c>
      <c r="B28" s="170" t="s">
        <v>138</v>
      </c>
      <c r="C28" s="171">
        <v>2</v>
      </c>
      <c r="D28" s="171">
        <v>26</v>
      </c>
      <c r="E28" s="171">
        <v>63</v>
      </c>
      <c r="F28" s="171">
        <v>6</v>
      </c>
      <c r="G28" s="171">
        <v>28</v>
      </c>
      <c r="H28" s="171">
        <v>176</v>
      </c>
      <c r="I28" s="171">
        <v>59</v>
      </c>
      <c r="J28" s="171">
        <v>38</v>
      </c>
      <c r="K28" s="171">
        <v>100</v>
      </c>
      <c r="L28" s="171">
        <v>64</v>
      </c>
      <c r="M28" s="171">
        <v>70</v>
      </c>
      <c r="N28" s="171">
        <v>2</v>
      </c>
      <c r="O28" s="171">
        <v>21</v>
      </c>
      <c r="P28" s="171">
        <v>1329</v>
      </c>
      <c r="Q28" s="171">
        <v>13</v>
      </c>
      <c r="R28" s="171">
        <v>4</v>
      </c>
      <c r="S28" s="173">
        <f t="shared" si="0"/>
        <v>2001</v>
      </c>
    </row>
    <row r="29" spans="1:19" ht="12.75">
      <c r="A29" s="169">
        <v>26</v>
      </c>
      <c r="B29" s="170" t="s">
        <v>139</v>
      </c>
      <c r="C29" s="171">
        <v>3</v>
      </c>
      <c r="D29" s="171">
        <v>185</v>
      </c>
      <c r="E29" s="171">
        <v>214</v>
      </c>
      <c r="F29" s="171">
        <v>50</v>
      </c>
      <c r="G29" s="171">
        <v>126</v>
      </c>
      <c r="H29" s="171">
        <v>398</v>
      </c>
      <c r="I29" s="171">
        <v>164</v>
      </c>
      <c r="J29" s="171">
        <v>113</v>
      </c>
      <c r="K29" s="171">
        <v>527</v>
      </c>
      <c r="L29" s="171">
        <v>168</v>
      </c>
      <c r="M29" s="171">
        <v>275</v>
      </c>
      <c r="N29" s="171">
        <v>13</v>
      </c>
      <c r="O29" s="171">
        <v>42</v>
      </c>
      <c r="P29" s="171">
        <v>1800</v>
      </c>
      <c r="Q29" s="171">
        <v>30</v>
      </c>
      <c r="R29" s="171">
        <v>21</v>
      </c>
      <c r="S29" s="173">
        <f t="shared" si="0"/>
        <v>4129</v>
      </c>
    </row>
    <row r="30" spans="1:19" ht="12.75">
      <c r="A30" s="169">
        <v>27</v>
      </c>
      <c r="B30" s="170" t="s">
        <v>140</v>
      </c>
      <c r="C30" s="171"/>
      <c r="D30" s="171">
        <v>3</v>
      </c>
      <c r="E30" s="171">
        <v>16</v>
      </c>
      <c r="F30" s="171">
        <v>4</v>
      </c>
      <c r="G30" s="171">
        <v>14</v>
      </c>
      <c r="H30" s="171">
        <v>51</v>
      </c>
      <c r="I30" s="171">
        <v>15</v>
      </c>
      <c r="J30" s="171">
        <v>8</v>
      </c>
      <c r="K30" s="171">
        <v>40</v>
      </c>
      <c r="L30" s="171">
        <v>25</v>
      </c>
      <c r="M30" s="171">
        <v>18</v>
      </c>
      <c r="N30" s="171">
        <v>3</v>
      </c>
      <c r="O30" s="171">
        <v>10</v>
      </c>
      <c r="P30" s="171">
        <v>235</v>
      </c>
      <c r="Q30" s="171">
        <v>1</v>
      </c>
      <c r="R30" s="171">
        <v>3</v>
      </c>
      <c r="S30" s="174">
        <f t="shared" si="0"/>
        <v>446</v>
      </c>
    </row>
    <row r="31" spans="1:19" ht="12.75">
      <c r="A31" s="169">
        <v>28</v>
      </c>
      <c r="B31" s="170" t="s">
        <v>141</v>
      </c>
      <c r="C31" s="171"/>
      <c r="D31" s="171">
        <v>42</v>
      </c>
      <c r="E31" s="171">
        <v>50</v>
      </c>
      <c r="F31" s="171">
        <v>11</v>
      </c>
      <c r="G31" s="171">
        <v>29</v>
      </c>
      <c r="H31" s="171">
        <v>244</v>
      </c>
      <c r="I31" s="171">
        <v>123</v>
      </c>
      <c r="J31" s="171">
        <v>40</v>
      </c>
      <c r="K31" s="171">
        <v>179</v>
      </c>
      <c r="L31" s="171">
        <v>75</v>
      </c>
      <c r="M31" s="171">
        <v>79</v>
      </c>
      <c r="N31" s="171">
        <v>3</v>
      </c>
      <c r="O31" s="171">
        <v>29</v>
      </c>
      <c r="P31" s="171">
        <v>1042</v>
      </c>
      <c r="Q31" s="171">
        <v>15</v>
      </c>
      <c r="R31" s="171">
        <v>11</v>
      </c>
      <c r="S31" s="174">
        <f t="shared" si="0"/>
        <v>1972</v>
      </c>
    </row>
    <row r="32" spans="1:19" ht="12.75">
      <c r="A32" s="169">
        <v>29</v>
      </c>
      <c r="B32" s="170" t="s">
        <v>142</v>
      </c>
      <c r="C32" s="171"/>
      <c r="D32" s="171">
        <v>22</v>
      </c>
      <c r="E32" s="171">
        <v>54</v>
      </c>
      <c r="F32" s="171">
        <v>3</v>
      </c>
      <c r="G32" s="171">
        <v>22</v>
      </c>
      <c r="H32" s="171">
        <v>172</v>
      </c>
      <c r="I32" s="171">
        <v>128</v>
      </c>
      <c r="J32" s="171">
        <v>40</v>
      </c>
      <c r="K32" s="171">
        <v>103</v>
      </c>
      <c r="L32" s="171">
        <v>41</v>
      </c>
      <c r="M32" s="171">
        <v>12</v>
      </c>
      <c r="N32" s="171">
        <v>7</v>
      </c>
      <c r="O32" s="171">
        <v>20</v>
      </c>
      <c r="P32" s="171">
        <v>1969</v>
      </c>
      <c r="Q32" s="171">
        <v>2</v>
      </c>
      <c r="R32" s="171">
        <v>5</v>
      </c>
      <c r="S32" s="174">
        <f t="shared" si="0"/>
        <v>2600</v>
      </c>
    </row>
    <row r="33" spans="1:19" ht="12.75">
      <c r="A33" s="169">
        <v>30</v>
      </c>
      <c r="B33" s="170" t="s">
        <v>143</v>
      </c>
      <c r="C33" s="171"/>
      <c r="D33" s="171">
        <v>42</v>
      </c>
      <c r="E33" s="171">
        <v>52</v>
      </c>
      <c r="F33" s="171">
        <v>34</v>
      </c>
      <c r="G33" s="171">
        <v>24</v>
      </c>
      <c r="H33" s="171">
        <v>94</v>
      </c>
      <c r="I33" s="171">
        <v>56</v>
      </c>
      <c r="J33" s="171">
        <v>34</v>
      </c>
      <c r="K33" s="171">
        <v>204</v>
      </c>
      <c r="L33" s="171">
        <v>60</v>
      </c>
      <c r="M33" s="171">
        <v>62</v>
      </c>
      <c r="N33" s="171">
        <v>5</v>
      </c>
      <c r="O33" s="171">
        <v>27</v>
      </c>
      <c r="P33" s="171">
        <v>942</v>
      </c>
      <c r="Q33" s="171">
        <v>1</v>
      </c>
      <c r="R33" s="171">
        <v>6</v>
      </c>
      <c r="S33" s="174">
        <f t="shared" si="0"/>
        <v>1643</v>
      </c>
    </row>
    <row r="34" spans="1:19" ht="12.75">
      <c r="A34" s="169">
        <v>31</v>
      </c>
      <c r="B34" s="170" t="s">
        <v>144</v>
      </c>
      <c r="C34" s="171"/>
      <c r="D34" s="171">
        <v>32</v>
      </c>
      <c r="E34" s="171">
        <v>93</v>
      </c>
      <c r="F34" s="171">
        <v>33</v>
      </c>
      <c r="G34" s="171">
        <v>69</v>
      </c>
      <c r="H34" s="171">
        <v>153</v>
      </c>
      <c r="I34" s="171">
        <v>54</v>
      </c>
      <c r="J34" s="171">
        <v>36</v>
      </c>
      <c r="K34" s="171">
        <v>204</v>
      </c>
      <c r="L34" s="171">
        <v>97</v>
      </c>
      <c r="M34" s="171">
        <v>47</v>
      </c>
      <c r="N34" s="171">
        <v>2</v>
      </c>
      <c r="O34" s="171">
        <v>21</v>
      </c>
      <c r="P34" s="171">
        <v>1021</v>
      </c>
      <c r="Q34" s="171">
        <v>9</v>
      </c>
      <c r="R34" s="171">
        <v>10</v>
      </c>
      <c r="S34" s="174">
        <f t="shared" si="0"/>
        <v>1881</v>
      </c>
    </row>
    <row r="35" spans="1:19" ht="12.75">
      <c r="A35" s="169">
        <v>32</v>
      </c>
      <c r="B35" s="170" t="s">
        <v>145</v>
      </c>
      <c r="C35" s="171"/>
      <c r="D35" s="172">
        <v>20</v>
      </c>
      <c r="E35" s="171">
        <v>29</v>
      </c>
      <c r="F35" s="171">
        <v>6</v>
      </c>
      <c r="G35" s="171">
        <v>18</v>
      </c>
      <c r="H35" s="172">
        <v>45</v>
      </c>
      <c r="I35" s="172">
        <v>27</v>
      </c>
      <c r="J35" s="171">
        <v>17</v>
      </c>
      <c r="K35" s="172">
        <v>47</v>
      </c>
      <c r="L35" s="172">
        <v>31</v>
      </c>
      <c r="M35" s="172">
        <v>17</v>
      </c>
      <c r="N35" s="171">
        <v>3</v>
      </c>
      <c r="O35" s="171">
        <v>8</v>
      </c>
      <c r="P35" s="172">
        <v>304</v>
      </c>
      <c r="Q35" s="171">
        <v>3</v>
      </c>
      <c r="R35" s="171">
        <v>3</v>
      </c>
      <c r="S35" s="173">
        <f t="shared" si="0"/>
        <v>578</v>
      </c>
    </row>
    <row r="36" spans="1:19" ht="12.75">
      <c r="A36" s="169">
        <v>33</v>
      </c>
      <c r="B36" s="170" t="s">
        <v>146</v>
      </c>
      <c r="C36" s="171"/>
      <c r="D36" s="171">
        <v>2</v>
      </c>
      <c r="E36" s="171">
        <v>3</v>
      </c>
      <c r="F36" s="171">
        <v>1</v>
      </c>
      <c r="G36" s="171"/>
      <c r="H36" s="171">
        <v>7</v>
      </c>
      <c r="I36" s="171">
        <v>9</v>
      </c>
      <c r="J36" s="171"/>
      <c r="K36" s="171">
        <v>1</v>
      </c>
      <c r="L36" s="171">
        <v>7</v>
      </c>
      <c r="M36" s="171">
        <v>2</v>
      </c>
      <c r="N36" s="171"/>
      <c r="O36" s="171"/>
      <c r="P36" s="171">
        <v>83</v>
      </c>
      <c r="Q36" s="171">
        <v>1</v>
      </c>
      <c r="R36" s="171"/>
      <c r="S36" s="174">
        <f t="shared" si="0"/>
        <v>116</v>
      </c>
    </row>
    <row r="37" spans="1:19" ht="12.75">
      <c r="A37" s="169">
        <v>34</v>
      </c>
      <c r="B37" s="170" t="s">
        <v>147</v>
      </c>
      <c r="C37" s="171">
        <v>56</v>
      </c>
      <c r="D37" s="172">
        <v>2378</v>
      </c>
      <c r="E37" s="171">
        <v>2482</v>
      </c>
      <c r="F37" s="171">
        <v>462</v>
      </c>
      <c r="G37" s="171">
        <v>1276</v>
      </c>
      <c r="H37" s="172">
        <v>4508</v>
      </c>
      <c r="I37" s="172">
        <v>2479</v>
      </c>
      <c r="J37" s="171">
        <v>2272</v>
      </c>
      <c r="K37" s="172">
        <v>5630</v>
      </c>
      <c r="L37" s="172">
        <v>3372</v>
      </c>
      <c r="M37" s="172">
        <v>4809</v>
      </c>
      <c r="N37" s="171">
        <v>392</v>
      </c>
      <c r="O37" s="171">
        <v>868</v>
      </c>
      <c r="P37" s="172">
        <v>46627</v>
      </c>
      <c r="Q37" s="171">
        <v>614</v>
      </c>
      <c r="R37" s="171">
        <v>457</v>
      </c>
      <c r="S37" s="173">
        <f t="shared" si="0"/>
        <v>78682</v>
      </c>
    </row>
    <row r="38" spans="1:19" ht="12.75">
      <c r="A38" s="169">
        <v>35</v>
      </c>
      <c r="B38" s="170" t="s">
        <v>148</v>
      </c>
      <c r="C38" s="171"/>
      <c r="D38" s="171">
        <v>38</v>
      </c>
      <c r="E38" s="171">
        <v>94</v>
      </c>
      <c r="F38" s="171">
        <v>4</v>
      </c>
      <c r="G38" s="171">
        <v>25</v>
      </c>
      <c r="H38" s="171">
        <v>94</v>
      </c>
      <c r="I38" s="171">
        <v>25</v>
      </c>
      <c r="J38" s="171">
        <v>8</v>
      </c>
      <c r="K38" s="171">
        <v>70</v>
      </c>
      <c r="L38" s="171">
        <v>42</v>
      </c>
      <c r="M38" s="171">
        <v>23</v>
      </c>
      <c r="N38" s="171">
        <v>3</v>
      </c>
      <c r="O38" s="171">
        <v>14</v>
      </c>
      <c r="P38" s="171">
        <v>411</v>
      </c>
      <c r="Q38" s="171">
        <v>5</v>
      </c>
      <c r="R38" s="171">
        <v>11</v>
      </c>
      <c r="S38" s="174">
        <f t="shared" si="0"/>
        <v>867</v>
      </c>
    </row>
    <row r="39" spans="1:19" ht="12.75">
      <c r="A39" s="169">
        <v>36</v>
      </c>
      <c r="B39" s="170" t="s">
        <v>149</v>
      </c>
      <c r="C39" s="171"/>
      <c r="D39" s="171">
        <v>9</v>
      </c>
      <c r="E39" s="171">
        <v>15</v>
      </c>
      <c r="F39" s="171">
        <v>2</v>
      </c>
      <c r="G39" s="171">
        <v>14</v>
      </c>
      <c r="H39" s="171">
        <v>48</v>
      </c>
      <c r="I39" s="171">
        <v>46</v>
      </c>
      <c r="J39" s="171">
        <v>6</v>
      </c>
      <c r="K39" s="171">
        <v>26</v>
      </c>
      <c r="L39" s="171">
        <v>5</v>
      </c>
      <c r="M39" s="171">
        <v>13</v>
      </c>
      <c r="N39" s="171"/>
      <c r="O39" s="171">
        <v>4</v>
      </c>
      <c r="P39" s="171">
        <v>187</v>
      </c>
      <c r="Q39" s="171">
        <v>2</v>
      </c>
      <c r="R39" s="171">
        <v>5</v>
      </c>
      <c r="S39" s="173">
        <f t="shared" si="0"/>
        <v>382</v>
      </c>
    </row>
    <row r="40" spans="1:19" ht="12.75">
      <c r="A40" s="169">
        <v>37</v>
      </c>
      <c r="B40" s="170" t="s">
        <v>150</v>
      </c>
      <c r="C40" s="171">
        <v>1</v>
      </c>
      <c r="D40" s="171">
        <v>29</v>
      </c>
      <c r="E40" s="171">
        <v>116</v>
      </c>
      <c r="F40" s="171">
        <v>16</v>
      </c>
      <c r="G40" s="171">
        <v>24</v>
      </c>
      <c r="H40" s="171">
        <v>222</v>
      </c>
      <c r="I40" s="171">
        <v>56</v>
      </c>
      <c r="J40" s="171">
        <v>48</v>
      </c>
      <c r="K40" s="171">
        <v>223</v>
      </c>
      <c r="L40" s="171">
        <v>70</v>
      </c>
      <c r="M40" s="171">
        <v>84</v>
      </c>
      <c r="N40" s="171">
        <v>6</v>
      </c>
      <c r="O40" s="171">
        <v>35</v>
      </c>
      <c r="P40" s="172">
        <v>1148</v>
      </c>
      <c r="Q40" s="171">
        <v>19</v>
      </c>
      <c r="R40" s="171">
        <v>12</v>
      </c>
      <c r="S40" s="173">
        <f t="shared" si="0"/>
        <v>2109</v>
      </c>
    </row>
    <row r="41" spans="1:19" ht="12.75">
      <c r="A41" s="169">
        <v>38</v>
      </c>
      <c r="B41" s="170" t="s">
        <v>151</v>
      </c>
      <c r="C41" s="171">
        <v>3</v>
      </c>
      <c r="D41" s="171">
        <v>20</v>
      </c>
      <c r="E41" s="171">
        <v>57</v>
      </c>
      <c r="F41" s="171">
        <v>16</v>
      </c>
      <c r="G41" s="171">
        <v>23</v>
      </c>
      <c r="H41" s="171">
        <v>238</v>
      </c>
      <c r="I41" s="171">
        <v>115</v>
      </c>
      <c r="J41" s="171">
        <v>60</v>
      </c>
      <c r="K41" s="171">
        <v>219</v>
      </c>
      <c r="L41" s="171">
        <v>78</v>
      </c>
      <c r="M41" s="171">
        <v>107</v>
      </c>
      <c r="N41" s="171">
        <v>2</v>
      </c>
      <c r="O41" s="171">
        <v>46</v>
      </c>
      <c r="P41" s="171">
        <v>1815</v>
      </c>
      <c r="Q41" s="171">
        <v>12</v>
      </c>
      <c r="R41" s="171">
        <v>7</v>
      </c>
      <c r="S41" s="173">
        <f t="shared" si="0"/>
        <v>2818</v>
      </c>
    </row>
    <row r="42" spans="1:19" ht="12.75">
      <c r="A42" s="169">
        <v>39</v>
      </c>
      <c r="B42" s="170" t="s">
        <v>152</v>
      </c>
      <c r="C42" s="171">
        <v>6</v>
      </c>
      <c r="D42" s="171">
        <v>242</v>
      </c>
      <c r="E42" s="171">
        <v>194</v>
      </c>
      <c r="F42" s="171">
        <v>71</v>
      </c>
      <c r="G42" s="171">
        <v>321</v>
      </c>
      <c r="H42" s="171">
        <v>809</v>
      </c>
      <c r="I42" s="171">
        <v>594</v>
      </c>
      <c r="J42" s="171">
        <v>224</v>
      </c>
      <c r="K42" s="171">
        <v>1668</v>
      </c>
      <c r="L42" s="171">
        <v>252</v>
      </c>
      <c r="M42" s="171">
        <v>923</v>
      </c>
      <c r="N42" s="171">
        <v>108</v>
      </c>
      <c r="O42" s="171">
        <v>76</v>
      </c>
      <c r="P42" s="172">
        <v>5953</v>
      </c>
      <c r="Q42" s="171">
        <v>133</v>
      </c>
      <c r="R42" s="171">
        <v>20</v>
      </c>
      <c r="S42" s="173">
        <f t="shared" si="0"/>
        <v>11594</v>
      </c>
    </row>
    <row r="43" spans="1:19" ht="12.75">
      <c r="A43" s="169">
        <v>40</v>
      </c>
      <c r="B43" s="170" t="s">
        <v>153</v>
      </c>
      <c r="C43" s="171"/>
      <c r="D43" s="171">
        <v>13</v>
      </c>
      <c r="E43" s="171">
        <v>74</v>
      </c>
      <c r="F43" s="171">
        <v>9</v>
      </c>
      <c r="G43" s="171">
        <v>14</v>
      </c>
      <c r="H43" s="171">
        <v>87</v>
      </c>
      <c r="I43" s="171">
        <v>30</v>
      </c>
      <c r="J43" s="171">
        <v>24</v>
      </c>
      <c r="K43" s="171">
        <v>86</v>
      </c>
      <c r="L43" s="171">
        <v>15</v>
      </c>
      <c r="M43" s="171">
        <v>14</v>
      </c>
      <c r="N43" s="171">
        <v>4</v>
      </c>
      <c r="O43" s="171">
        <v>2</v>
      </c>
      <c r="P43" s="171">
        <v>290</v>
      </c>
      <c r="Q43" s="171">
        <v>5</v>
      </c>
      <c r="R43" s="171">
        <v>4</v>
      </c>
      <c r="S43" s="174">
        <f t="shared" si="0"/>
        <v>671</v>
      </c>
    </row>
    <row r="44" spans="1:19" ht="22.5">
      <c r="A44" s="169">
        <v>41</v>
      </c>
      <c r="B44" s="170" t="s">
        <v>154</v>
      </c>
      <c r="C44" s="171"/>
      <c r="D44" s="171">
        <v>42</v>
      </c>
      <c r="E44" s="171">
        <v>66</v>
      </c>
      <c r="F44" s="171">
        <v>19</v>
      </c>
      <c r="G44" s="171">
        <v>35</v>
      </c>
      <c r="H44" s="171">
        <v>221</v>
      </c>
      <c r="I44" s="171">
        <v>134</v>
      </c>
      <c r="J44" s="171">
        <v>88</v>
      </c>
      <c r="K44" s="171">
        <v>219</v>
      </c>
      <c r="L44" s="171">
        <v>126</v>
      </c>
      <c r="M44" s="171">
        <v>82</v>
      </c>
      <c r="N44" s="171">
        <v>4</v>
      </c>
      <c r="O44" s="171">
        <v>13</v>
      </c>
      <c r="P44" s="171">
        <v>1902</v>
      </c>
      <c r="Q44" s="171">
        <v>37</v>
      </c>
      <c r="R44" s="171">
        <v>13</v>
      </c>
      <c r="S44" s="174">
        <f t="shared" si="0"/>
        <v>3001</v>
      </c>
    </row>
    <row r="45" spans="1:19" ht="12.75">
      <c r="A45" s="169">
        <v>42</v>
      </c>
      <c r="B45" s="170" t="s">
        <v>155</v>
      </c>
      <c r="C45" s="171"/>
      <c r="D45" s="171">
        <v>7</v>
      </c>
      <c r="E45" s="171">
        <v>11</v>
      </c>
      <c r="F45" s="171">
        <v>1</v>
      </c>
      <c r="G45" s="171">
        <v>8</v>
      </c>
      <c r="H45" s="171">
        <v>16</v>
      </c>
      <c r="I45" s="171">
        <v>8</v>
      </c>
      <c r="J45" s="171">
        <v>1</v>
      </c>
      <c r="K45" s="171">
        <v>21</v>
      </c>
      <c r="L45" s="171">
        <v>10</v>
      </c>
      <c r="M45" s="171">
        <v>4</v>
      </c>
      <c r="N45" s="171"/>
      <c r="O45" s="171">
        <v>6</v>
      </c>
      <c r="P45" s="171">
        <v>108</v>
      </c>
      <c r="Q45" s="171"/>
      <c r="R45" s="171">
        <v>2</v>
      </c>
      <c r="S45" s="174">
        <f t="shared" si="0"/>
        <v>203</v>
      </c>
    </row>
    <row r="46" spans="1:19" ht="22.5">
      <c r="A46" s="169">
        <v>43</v>
      </c>
      <c r="B46" s="170" t="s">
        <v>156</v>
      </c>
      <c r="C46" s="171"/>
      <c r="D46" s="171">
        <v>15</v>
      </c>
      <c r="E46" s="171">
        <v>19</v>
      </c>
      <c r="F46" s="171">
        <v>3</v>
      </c>
      <c r="G46" s="171">
        <v>11</v>
      </c>
      <c r="H46" s="171">
        <v>23</v>
      </c>
      <c r="I46" s="171">
        <v>7</v>
      </c>
      <c r="J46" s="171">
        <v>9</v>
      </c>
      <c r="K46" s="171">
        <v>37</v>
      </c>
      <c r="L46" s="171">
        <v>19</v>
      </c>
      <c r="M46" s="171">
        <v>19</v>
      </c>
      <c r="N46" s="171">
        <v>2</v>
      </c>
      <c r="O46" s="171">
        <v>5</v>
      </c>
      <c r="P46" s="171">
        <v>193</v>
      </c>
      <c r="Q46" s="171">
        <v>2</v>
      </c>
      <c r="R46" s="171"/>
      <c r="S46" s="174">
        <f t="shared" si="0"/>
        <v>364</v>
      </c>
    </row>
    <row r="47" spans="1:19" ht="12.75">
      <c r="A47" s="169">
        <v>44</v>
      </c>
      <c r="B47" s="170" t="s">
        <v>157</v>
      </c>
      <c r="C47" s="171">
        <v>1</v>
      </c>
      <c r="D47" s="171">
        <v>44</v>
      </c>
      <c r="E47" s="171">
        <v>211</v>
      </c>
      <c r="F47" s="171">
        <v>22</v>
      </c>
      <c r="G47" s="171">
        <v>32</v>
      </c>
      <c r="H47" s="171">
        <v>308</v>
      </c>
      <c r="I47" s="171">
        <v>68</v>
      </c>
      <c r="J47" s="171">
        <v>57</v>
      </c>
      <c r="K47" s="171">
        <v>392</v>
      </c>
      <c r="L47" s="171">
        <v>75</v>
      </c>
      <c r="M47" s="171">
        <v>144</v>
      </c>
      <c r="N47" s="171">
        <v>15</v>
      </c>
      <c r="O47" s="171">
        <v>68</v>
      </c>
      <c r="P47" s="172">
        <v>1281</v>
      </c>
      <c r="Q47" s="171">
        <v>14</v>
      </c>
      <c r="R47" s="171">
        <v>10</v>
      </c>
      <c r="S47" s="173">
        <f t="shared" si="0"/>
        <v>2742</v>
      </c>
    </row>
    <row r="48" spans="1:19" ht="12.75">
      <c r="A48" s="169">
        <v>45</v>
      </c>
      <c r="B48" s="170" t="s">
        <v>158</v>
      </c>
      <c r="C48" s="171">
        <v>2</v>
      </c>
      <c r="D48" s="171">
        <v>13</v>
      </c>
      <c r="E48" s="171">
        <v>18</v>
      </c>
      <c r="F48" s="171">
        <v>4</v>
      </c>
      <c r="G48" s="171">
        <v>6</v>
      </c>
      <c r="H48" s="171">
        <v>36</v>
      </c>
      <c r="I48" s="171">
        <v>12</v>
      </c>
      <c r="J48" s="171">
        <v>9</v>
      </c>
      <c r="K48" s="171">
        <v>16</v>
      </c>
      <c r="L48" s="171">
        <v>7</v>
      </c>
      <c r="M48" s="171">
        <v>14</v>
      </c>
      <c r="N48" s="171">
        <v>1</v>
      </c>
      <c r="O48" s="171">
        <v>6</v>
      </c>
      <c r="P48" s="171">
        <v>162</v>
      </c>
      <c r="Q48" s="171">
        <v>1</v>
      </c>
      <c r="R48" s="171">
        <v>1</v>
      </c>
      <c r="S48" s="174">
        <f t="shared" si="0"/>
        <v>308</v>
      </c>
    </row>
    <row r="49" spans="1:19" ht="12.75">
      <c r="A49" s="169">
        <v>46</v>
      </c>
      <c r="B49" s="170" t="s">
        <v>159</v>
      </c>
      <c r="C49" s="171">
        <v>4</v>
      </c>
      <c r="D49" s="171">
        <v>2697</v>
      </c>
      <c r="E49" s="171">
        <v>381</v>
      </c>
      <c r="F49" s="171">
        <v>83</v>
      </c>
      <c r="G49" s="171">
        <v>726</v>
      </c>
      <c r="H49" s="171">
        <v>2238</v>
      </c>
      <c r="I49" s="171">
        <v>705</v>
      </c>
      <c r="J49" s="171">
        <v>115</v>
      </c>
      <c r="K49" s="171">
        <v>2120</v>
      </c>
      <c r="L49" s="171">
        <v>743</v>
      </c>
      <c r="M49" s="171">
        <v>525</v>
      </c>
      <c r="N49" s="171">
        <v>22</v>
      </c>
      <c r="O49" s="171">
        <v>69</v>
      </c>
      <c r="P49" s="172">
        <v>14861</v>
      </c>
      <c r="Q49" s="171">
        <v>103</v>
      </c>
      <c r="R49" s="171">
        <v>283</v>
      </c>
      <c r="S49" s="173">
        <f t="shared" si="0"/>
        <v>25675</v>
      </c>
    </row>
    <row r="50" spans="1:19" ht="12.75">
      <c r="A50" s="169">
        <v>47</v>
      </c>
      <c r="B50" s="170" t="s">
        <v>160</v>
      </c>
      <c r="C50" s="171">
        <v>4</v>
      </c>
      <c r="D50" s="171">
        <v>40</v>
      </c>
      <c r="E50" s="171">
        <v>81</v>
      </c>
      <c r="F50" s="171">
        <v>6</v>
      </c>
      <c r="G50" s="171">
        <v>19</v>
      </c>
      <c r="H50" s="171">
        <v>160</v>
      </c>
      <c r="I50" s="171">
        <v>166</v>
      </c>
      <c r="J50" s="171">
        <v>41</v>
      </c>
      <c r="K50" s="171">
        <v>132</v>
      </c>
      <c r="L50" s="171">
        <v>75</v>
      </c>
      <c r="M50" s="171">
        <v>65</v>
      </c>
      <c r="N50" s="171">
        <v>6</v>
      </c>
      <c r="O50" s="171">
        <v>16</v>
      </c>
      <c r="P50" s="171">
        <v>905</v>
      </c>
      <c r="Q50" s="171">
        <v>11</v>
      </c>
      <c r="R50" s="171">
        <v>8</v>
      </c>
      <c r="S50" s="174">
        <f t="shared" si="0"/>
        <v>1735</v>
      </c>
    </row>
    <row r="51" spans="1:19" ht="12.75">
      <c r="A51" s="169">
        <v>48</v>
      </c>
      <c r="B51" s="170" t="s">
        <v>161</v>
      </c>
      <c r="C51" s="171"/>
      <c r="D51" s="171">
        <v>4</v>
      </c>
      <c r="E51" s="171">
        <v>12</v>
      </c>
      <c r="F51" s="171">
        <v>3</v>
      </c>
      <c r="G51" s="171">
        <v>2</v>
      </c>
      <c r="H51" s="171">
        <v>22</v>
      </c>
      <c r="I51" s="171">
        <v>5</v>
      </c>
      <c r="J51" s="171">
        <v>2</v>
      </c>
      <c r="K51" s="171">
        <v>11</v>
      </c>
      <c r="L51" s="171">
        <v>11</v>
      </c>
      <c r="M51" s="171">
        <v>9</v>
      </c>
      <c r="N51" s="171">
        <v>1</v>
      </c>
      <c r="O51" s="171">
        <v>3</v>
      </c>
      <c r="P51" s="171">
        <v>123</v>
      </c>
      <c r="Q51" s="171">
        <v>2</v>
      </c>
      <c r="R51" s="171"/>
      <c r="S51" s="174">
        <f t="shared" si="0"/>
        <v>210</v>
      </c>
    </row>
    <row r="52" spans="1:19" ht="12.75">
      <c r="A52" s="169">
        <v>49</v>
      </c>
      <c r="B52" s="170" t="s">
        <v>162</v>
      </c>
      <c r="C52" s="171"/>
      <c r="D52" s="171">
        <v>4</v>
      </c>
      <c r="E52" s="171">
        <v>25</v>
      </c>
      <c r="F52" s="171">
        <v>1</v>
      </c>
      <c r="G52" s="171">
        <v>1</v>
      </c>
      <c r="H52" s="171">
        <v>23</v>
      </c>
      <c r="I52" s="171">
        <v>9</v>
      </c>
      <c r="J52" s="171">
        <v>10</v>
      </c>
      <c r="K52" s="171">
        <v>13</v>
      </c>
      <c r="L52" s="171">
        <v>6</v>
      </c>
      <c r="M52" s="171">
        <v>15</v>
      </c>
      <c r="N52" s="171">
        <v>1</v>
      </c>
      <c r="O52" s="171">
        <v>5</v>
      </c>
      <c r="P52" s="171">
        <v>145</v>
      </c>
      <c r="Q52" s="171">
        <v>4</v>
      </c>
      <c r="R52" s="171">
        <v>1</v>
      </c>
      <c r="S52" s="174">
        <f t="shared" si="0"/>
        <v>263</v>
      </c>
    </row>
    <row r="53" spans="1:19" ht="12.75">
      <c r="A53" s="169">
        <v>50</v>
      </c>
      <c r="B53" s="170" t="s">
        <v>163</v>
      </c>
      <c r="C53" s="171"/>
      <c r="D53" s="171">
        <v>3</v>
      </c>
      <c r="E53" s="171">
        <v>3</v>
      </c>
      <c r="F53" s="171">
        <v>1</v>
      </c>
      <c r="G53" s="171">
        <v>6</v>
      </c>
      <c r="H53" s="171">
        <v>7</v>
      </c>
      <c r="I53" s="171">
        <v>6</v>
      </c>
      <c r="J53" s="171">
        <v>5</v>
      </c>
      <c r="K53" s="171">
        <v>6</v>
      </c>
      <c r="L53" s="171">
        <v>8</v>
      </c>
      <c r="M53" s="171">
        <v>3</v>
      </c>
      <c r="N53" s="171">
        <v>2</v>
      </c>
      <c r="O53" s="171">
        <v>4</v>
      </c>
      <c r="P53" s="171">
        <v>97</v>
      </c>
      <c r="Q53" s="171"/>
      <c r="R53" s="171"/>
      <c r="S53" s="174">
        <f t="shared" si="0"/>
        <v>151</v>
      </c>
    </row>
    <row r="54" spans="1:19" ht="12.75">
      <c r="A54" s="169">
        <v>51</v>
      </c>
      <c r="B54" s="170" t="s">
        <v>164</v>
      </c>
      <c r="C54" s="171"/>
      <c r="D54" s="171">
        <v>1</v>
      </c>
      <c r="E54" s="171">
        <v>4</v>
      </c>
      <c r="F54" s="171"/>
      <c r="G54" s="171">
        <v>1</v>
      </c>
      <c r="H54" s="171">
        <v>4</v>
      </c>
      <c r="I54" s="171">
        <v>2</v>
      </c>
      <c r="J54" s="171">
        <v>1</v>
      </c>
      <c r="K54" s="171">
        <v>4</v>
      </c>
      <c r="L54" s="171"/>
      <c r="M54" s="171">
        <v>1</v>
      </c>
      <c r="N54" s="171">
        <v>1</v>
      </c>
      <c r="O54" s="171">
        <v>2</v>
      </c>
      <c r="P54" s="171">
        <v>35</v>
      </c>
      <c r="Q54" s="171"/>
      <c r="R54" s="171"/>
      <c r="S54" s="174">
        <f t="shared" si="0"/>
        <v>56</v>
      </c>
    </row>
    <row r="55" spans="1:19" ht="12.75">
      <c r="A55" s="169">
        <v>52</v>
      </c>
      <c r="B55" s="170" t="s">
        <v>165</v>
      </c>
      <c r="C55" s="171">
        <v>1</v>
      </c>
      <c r="D55" s="171">
        <v>65</v>
      </c>
      <c r="E55" s="171">
        <v>169</v>
      </c>
      <c r="F55" s="171">
        <v>31</v>
      </c>
      <c r="G55" s="171">
        <v>40</v>
      </c>
      <c r="H55" s="171">
        <v>222</v>
      </c>
      <c r="I55" s="171">
        <v>109</v>
      </c>
      <c r="J55" s="171">
        <v>104</v>
      </c>
      <c r="K55" s="171">
        <v>357</v>
      </c>
      <c r="L55" s="171">
        <v>167</v>
      </c>
      <c r="M55" s="171">
        <v>229</v>
      </c>
      <c r="N55" s="171">
        <v>11</v>
      </c>
      <c r="O55" s="171">
        <v>38</v>
      </c>
      <c r="P55" s="171">
        <v>1666</v>
      </c>
      <c r="Q55" s="171">
        <v>33</v>
      </c>
      <c r="R55" s="171">
        <v>22</v>
      </c>
      <c r="S55" s="174">
        <f t="shared" si="0"/>
        <v>3264</v>
      </c>
    </row>
    <row r="56" spans="1:19" ht="12.75">
      <c r="A56" s="169">
        <v>53</v>
      </c>
      <c r="B56" s="170" t="s">
        <v>166</v>
      </c>
      <c r="C56" s="171"/>
      <c r="D56" s="171">
        <v>9</v>
      </c>
      <c r="E56" s="171">
        <v>29</v>
      </c>
      <c r="F56" s="171"/>
      <c r="G56" s="171">
        <v>3</v>
      </c>
      <c r="H56" s="171">
        <v>15</v>
      </c>
      <c r="I56" s="171">
        <v>5</v>
      </c>
      <c r="J56" s="171">
        <v>4</v>
      </c>
      <c r="K56" s="171">
        <v>17</v>
      </c>
      <c r="L56" s="171">
        <v>5</v>
      </c>
      <c r="M56" s="171">
        <v>8</v>
      </c>
      <c r="N56" s="171"/>
      <c r="O56" s="171">
        <v>1</v>
      </c>
      <c r="P56" s="171">
        <v>185</v>
      </c>
      <c r="Q56" s="171">
        <v>2</v>
      </c>
      <c r="R56" s="171">
        <v>1</v>
      </c>
      <c r="S56" s="174">
        <f t="shared" si="0"/>
        <v>284</v>
      </c>
    </row>
    <row r="57" spans="1:19" ht="12.75">
      <c r="A57" s="169">
        <v>54</v>
      </c>
      <c r="B57" s="170" t="s">
        <v>167</v>
      </c>
      <c r="C57" s="171"/>
      <c r="D57" s="171">
        <v>1</v>
      </c>
      <c r="E57" s="171">
        <v>280</v>
      </c>
      <c r="F57" s="171"/>
      <c r="G57" s="171">
        <v>3</v>
      </c>
      <c r="H57" s="171"/>
      <c r="I57" s="171">
        <v>1</v>
      </c>
      <c r="J57" s="171">
        <v>19</v>
      </c>
      <c r="K57" s="171">
        <v>6</v>
      </c>
      <c r="L57" s="171">
        <v>5</v>
      </c>
      <c r="M57" s="171">
        <v>14</v>
      </c>
      <c r="N57" s="171">
        <v>12</v>
      </c>
      <c r="O57" s="171"/>
      <c r="P57" s="171">
        <v>17</v>
      </c>
      <c r="Q57" s="171"/>
      <c r="R57" s="171">
        <v>2</v>
      </c>
      <c r="S57" s="174">
        <f t="shared" si="0"/>
        <v>360</v>
      </c>
    </row>
    <row r="58" spans="1:19" ht="12.75">
      <c r="A58" s="169">
        <v>55</v>
      </c>
      <c r="B58" s="170" t="s">
        <v>168</v>
      </c>
      <c r="C58" s="171"/>
      <c r="D58" s="172">
        <v>1</v>
      </c>
      <c r="E58" s="172">
        <v>7</v>
      </c>
      <c r="F58" s="172"/>
      <c r="G58" s="172"/>
      <c r="H58" s="172">
        <v>3</v>
      </c>
      <c r="I58" s="172">
        <v>2</v>
      </c>
      <c r="J58" s="172">
        <v>1</v>
      </c>
      <c r="K58" s="172">
        <v>6</v>
      </c>
      <c r="L58" s="172">
        <v>2</v>
      </c>
      <c r="M58" s="172">
        <v>5</v>
      </c>
      <c r="N58" s="171"/>
      <c r="O58" s="172">
        <v>1</v>
      </c>
      <c r="P58" s="172">
        <v>62</v>
      </c>
      <c r="Q58" s="171"/>
      <c r="R58" s="171"/>
      <c r="S58" s="173">
        <f t="shared" si="0"/>
        <v>90</v>
      </c>
    </row>
    <row r="59" spans="1:19" ht="12.75">
      <c r="A59" s="169">
        <v>56</v>
      </c>
      <c r="B59" s="170" t="s">
        <v>169</v>
      </c>
      <c r="C59" s="171">
        <v>1</v>
      </c>
      <c r="D59" s="171">
        <v>10</v>
      </c>
      <c r="E59" s="171">
        <v>46</v>
      </c>
      <c r="F59" s="171">
        <v>7</v>
      </c>
      <c r="G59" s="171">
        <v>44</v>
      </c>
      <c r="H59" s="171">
        <v>269</v>
      </c>
      <c r="I59" s="171">
        <v>295</v>
      </c>
      <c r="J59" s="171">
        <v>53</v>
      </c>
      <c r="K59" s="171">
        <v>210</v>
      </c>
      <c r="L59" s="171">
        <v>66</v>
      </c>
      <c r="M59" s="171">
        <v>70</v>
      </c>
      <c r="N59" s="171">
        <v>7</v>
      </c>
      <c r="O59" s="171">
        <v>46</v>
      </c>
      <c r="P59" s="171">
        <v>2003</v>
      </c>
      <c r="Q59" s="171">
        <v>15</v>
      </c>
      <c r="R59" s="171">
        <v>10</v>
      </c>
      <c r="S59" s="174">
        <f t="shared" si="0"/>
        <v>3152</v>
      </c>
    </row>
    <row r="60" spans="1:19" ht="12.75">
      <c r="A60" s="175"/>
      <c r="B60" s="175" t="s">
        <v>113</v>
      </c>
      <c r="C60" s="201">
        <f>SUM(C3:C59)</f>
        <v>169</v>
      </c>
      <c r="D60" s="201">
        <f aca="true" t="shared" si="1" ref="D60:R60">SUM(D3:D59)</f>
        <v>12221</v>
      </c>
      <c r="E60" s="201">
        <f t="shared" si="1"/>
        <v>15253</v>
      </c>
      <c r="F60" s="201">
        <f t="shared" si="1"/>
        <v>3657</v>
      </c>
      <c r="G60" s="201">
        <f t="shared" si="1"/>
        <v>7560</v>
      </c>
      <c r="H60" s="201">
        <f t="shared" si="1"/>
        <v>29037</v>
      </c>
      <c r="I60" s="201">
        <f t="shared" si="1"/>
        <v>17812</v>
      </c>
      <c r="J60" s="201">
        <f t="shared" si="1"/>
        <v>9939</v>
      </c>
      <c r="K60" s="201">
        <f t="shared" si="1"/>
        <v>34525</v>
      </c>
      <c r="L60" s="201">
        <f t="shared" si="1"/>
        <v>16388</v>
      </c>
      <c r="M60" s="201">
        <f t="shared" si="1"/>
        <v>19698</v>
      </c>
      <c r="N60" s="201">
        <f t="shared" si="1"/>
        <v>1368</v>
      </c>
      <c r="O60" s="201">
        <f t="shared" si="1"/>
        <v>4380</v>
      </c>
      <c r="P60" s="201">
        <f t="shared" si="1"/>
        <v>264486</v>
      </c>
      <c r="Q60" s="201">
        <f t="shared" si="1"/>
        <v>3112</v>
      </c>
      <c r="R60" s="201">
        <f t="shared" si="1"/>
        <v>2470</v>
      </c>
      <c r="S60" s="173">
        <f t="shared" si="0"/>
        <v>442075</v>
      </c>
    </row>
    <row r="61" ht="13.5" thickBot="1"/>
    <row r="62" spans="21:22" ht="15.75" thickBot="1">
      <c r="U62" s="205" t="s">
        <v>77</v>
      </c>
      <c r="V62" s="206"/>
    </row>
    <row r="64" spans="4:20" ht="12.75">
      <c r="D64" s="128">
        <v>0</v>
      </c>
      <c r="E64" s="128">
        <v>1</v>
      </c>
      <c r="F64" s="128">
        <v>2</v>
      </c>
      <c r="G64" s="128">
        <v>3</v>
      </c>
      <c r="H64" s="128">
        <v>4</v>
      </c>
      <c r="I64" s="128">
        <v>5</v>
      </c>
      <c r="J64" s="128">
        <v>6</v>
      </c>
      <c r="K64" s="128">
        <v>7</v>
      </c>
      <c r="L64" s="128">
        <v>8</v>
      </c>
      <c r="M64" s="128">
        <v>9</v>
      </c>
      <c r="N64" s="128">
        <v>10</v>
      </c>
      <c r="O64" s="128">
        <v>11</v>
      </c>
      <c r="P64" s="128">
        <v>12</v>
      </c>
      <c r="Q64" s="128">
        <v>13</v>
      </c>
      <c r="R64" s="128">
        <v>14</v>
      </c>
      <c r="S64" s="128">
        <v>15</v>
      </c>
      <c r="T64" t="s">
        <v>113</v>
      </c>
    </row>
    <row r="65" spans="3:20" ht="12.75">
      <c r="C65" s="160">
        <v>40083</v>
      </c>
      <c r="D65" s="160">
        <v>40083</v>
      </c>
      <c r="E65" s="160">
        <v>40083</v>
      </c>
      <c r="F65" s="160">
        <v>40083</v>
      </c>
      <c r="G65" s="160">
        <v>40083</v>
      </c>
      <c r="H65" s="160">
        <v>40083</v>
      </c>
      <c r="I65" s="160">
        <v>40083</v>
      </c>
      <c r="J65" s="160">
        <v>40083</v>
      </c>
      <c r="K65" s="160">
        <v>40083</v>
      </c>
      <c r="L65" s="160">
        <v>40083</v>
      </c>
      <c r="M65" s="160">
        <v>40083</v>
      </c>
      <c r="N65" s="160">
        <v>40083</v>
      </c>
      <c r="O65" s="160">
        <v>40083</v>
      </c>
      <c r="P65" s="160">
        <v>40083</v>
      </c>
      <c r="Q65" s="160">
        <v>40083</v>
      </c>
      <c r="R65" s="160">
        <v>40083</v>
      </c>
      <c r="S65" s="160">
        <v>40083</v>
      </c>
      <c r="T65" t="s">
        <v>113</v>
      </c>
    </row>
    <row r="66" spans="3:20" ht="12.75">
      <c r="C66" s="128" t="s">
        <v>189</v>
      </c>
      <c r="D66" s="128" t="s">
        <v>189</v>
      </c>
      <c r="E66" s="128" t="s">
        <v>189</v>
      </c>
      <c r="F66" s="128" t="s">
        <v>189</v>
      </c>
      <c r="G66" s="128" t="s">
        <v>189</v>
      </c>
      <c r="H66" s="128" t="s">
        <v>189</v>
      </c>
      <c r="I66" s="128" t="s">
        <v>189</v>
      </c>
      <c r="J66" s="128" t="s">
        <v>189</v>
      </c>
      <c r="K66" s="128" t="s">
        <v>189</v>
      </c>
      <c r="L66" s="128" t="s">
        <v>189</v>
      </c>
      <c r="M66" s="128" t="s">
        <v>189</v>
      </c>
      <c r="N66" s="128" t="s">
        <v>189</v>
      </c>
      <c r="O66" s="128" t="s">
        <v>189</v>
      </c>
      <c r="P66" s="128" t="s">
        <v>189</v>
      </c>
      <c r="Q66" s="128" t="s">
        <v>189</v>
      </c>
      <c r="R66" s="128" t="s">
        <v>189</v>
      </c>
      <c r="S66" s="128" t="s">
        <v>189</v>
      </c>
      <c r="T66" t="s">
        <v>189</v>
      </c>
    </row>
    <row r="67" spans="1:20" ht="12.75">
      <c r="A67">
        <v>0</v>
      </c>
      <c r="B67" t="s">
        <v>190</v>
      </c>
      <c r="C67" s="160">
        <v>1</v>
      </c>
      <c r="D67" s="160"/>
      <c r="E67" s="160"/>
      <c r="F67" s="160"/>
      <c r="G67" s="160"/>
      <c r="H67" s="160"/>
      <c r="I67" s="160"/>
      <c r="J67" s="160"/>
      <c r="K67" s="160">
        <v>2</v>
      </c>
      <c r="L67" s="160">
        <v>1</v>
      </c>
      <c r="M67" s="160"/>
      <c r="N67" s="160">
        <v>1</v>
      </c>
      <c r="O67" s="160">
        <v>1</v>
      </c>
      <c r="P67" s="160"/>
      <c r="Q67" s="160">
        <v>1</v>
      </c>
      <c r="R67" s="160"/>
      <c r="T67">
        <v>7</v>
      </c>
    </row>
    <row r="68" spans="1:20" ht="12.75">
      <c r="A68">
        <v>1</v>
      </c>
      <c r="B68" t="s">
        <v>114</v>
      </c>
      <c r="E68" s="128">
        <v>31</v>
      </c>
      <c r="F68" s="128">
        <v>84</v>
      </c>
      <c r="G68" s="128">
        <v>9</v>
      </c>
      <c r="H68" s="128">
        <v>27</v>
      </c>
      <c r="I68" s="128">
        <v>115</v>
      </c>
      <c r="J68" s="128">
        <v>53</v>
      </c>
      <c r="K68" s="128">
        <v>37</v>
      </c>
      <c r="L68" s="128">
        <v>109</v>
      </c>
      <c r="M68" s="128">
        <v>24</v>
      </c>
      <c r="N68" s="128">
        <v>52</v>
      </c>
      <c r="O68" s="128">
        <v>3</v>
      </c>
      <c r="P68" s="128">
        <v>26</v>
      </c>
      <c r="Q68" s="128">
        <v>760</v>
      </c>
      <c r="R68" s="128">
        <v>5</v>
      </c>
      <c r="S68" s="128">
        <v>12</v>
      </c>
      <c r="T68">
        <v>1347</v>
      </c>
    </row>
    <row r="69" spans="1:20" ht="12.75">
      <c r="A69">
        <v>2</v>
      </c>
      <c r="B69" t="s">
        <v>115</v>
      </c>
      <c r="D69" s="128">
        <v>1</v>
      </c>
      <c r="E69" s="128">
        <v>34</v>
      </c>
      <c r="F69" s="128">
        <v>99</v>
      </c>
      <c r="G69" s="128">
        <v>22</v>
      </c>
      <c r="H69" s="128">
        <v>27</v>
      </c>
      <c r="I69" s="128">
        <v>74</v>
      </c>
      <c r="J69" s="128">
        <v>71</v>
      </c>
      <c r="K69" s="128">
        <v>52</v>
      </c>
      <c r="L69" s="128">
        <v>63</v>
      </c>
      <c r="M69" s="128">
        <v>35</v>
      </c>
      <c r="N69" s="128">
        <v>68</v>
      </c>
      <c r="O69" s="128">
        <v>5</v>
      </c>
      <c r="P69" s="128">
        <v>20</v>
      </c>
      <c r="Q69" s="128">
        <v>887</v>
      </c>
      <c r="R69" s="128">
        <v>3</v>
      </c>
      <c r="S69" s="128">
        <v>4</v>
      </c>
      <c r="T69">
        <v>1465</v>
      </c>
    </row>
    <row r="70" spans="1:20" ht="12.75">
      <c r="A70">
        <v>3</v>
      </c>
      <c r="B70" t="s">
        <v>116</v>
      </c>
      <c r="D70" s="128">
        <v>1</v>
      </c>
      <c r="E70" s="128">
        <v>254</v>
      </c>
      <c r="F70" s="128">
        <v>164</v>
      </c>
      <c r="G70" s="128">
        <v>46</v>
      </c>
      <c r="H70" s="128">
        <v>63</v>
      </c>
      <c r="I70" s="128">
        <v>213</v>
      </c>
      <c r="J70" s="128">
        <v>109</v>
      </c>
      <c r="K70" s="128">
        <v>265</v>
      </c>
      <c r="L70" s="128">
        <v>659</v>
      </c>
      <c r="M70" s="128">
        <v>546</v>
      </c>
      <c r="N70" s="128">
        <v>362</v>
      </c>
      <c r="O70" s="128">
        <v>17</v>
      </c>
      <c r="P70" s="128">
        <v>28</v>
      </c>
      <c r="Q70" s="128">
        <v>2186</v>
      </c>
      <c r="R70" s="128">
        <v>8</v>
      </c>
      <c r="S70" s="161">
        <v>22</v>
      </c>
      <c r="T70">
        <v>4943</v>
      </c>
    </row>
    <row r="71" spans="1:20" ht="12.75">
      <c r="A71">
        <v>4</v>
      </c>
      <c r="B71" t="s">
        <v>117</v>
      </c>
      <c r="E71" s="128">
        <v>37</v>
      </c>
      <c r="F71" s="128">
        <v>110</v>
      </c>
      <c r="G71" s="128">
        <v>21</v>
      </c>
      <c r="H71" s="128">
        <v>61</v>
      </c>
      <c r="I71" s="128">
        <v>233</v>
      </c>
      <c r="J71" s="128">
        <v>107</v>
      </c>
      <c r="K71" s="128">
        <v>51</v>
      </c>
      <c r="L71" s="128">
        <v>212</v>
      </c>
      <c r="M71" s="128">
        <v>86</v>
      </c>
      <c r="N71" s="128">
        <v>111</v>
      </c>
      <c r="O71" s="128">
        <v>5</v>
      </c>
      <c r="P71" s="128">
        <v>24</v>
      </c>
      <c r="Q71" s="128">
        <v>1438</v>
      </c>
      <c r="R71" s="128">
        <v>13</v>
      </c>
      <c r="S71" s="161">
        <v>14</v>
      </c>
      <c r="T71">
        <v>2523</v>
      </c>
    </row>
    <row r="72" spans="1:20" ht="12.75">
      <c r="A72">
        <v>5</v>
      </c>
      <c r="B72" t="s">
        <v>118</v>
      </c>
      <c r="D72" s="128">
        <v>1</v>
      </c>
      <c r="E72" s="128">
        <v>91</v>
      </c>
      <c r="F72" s="128">
        <v>198</v>
      </c>
      <c r="G72" s="128">
        <v>30</v>
      </c>
      <c r="H72" s="128">
        <v>82</v>
      </c>
      <c r="I72" s="128">
        <v>373</v>
      </c>
      <c r="J72" s="128">
        <v>114</v>
      </c>
      <c r="K72" s="128">
        <v>83</v>
      </c>
      <c r="L72" s="128">
        <v>298</v>
      </c>
      <c r="M72" s="128">
        <v>129</v>
      </c>
      <c r="N72" s="128">
        <v>175</v>
      </c>
      <c r="O72" s="128">
        <v>8</v>
      </c>
      <c r="P72" s="161">
        <v>52</v>
      </c>
      <c r="Q72" s="128">
        <v>2012</v>
      </c>
      <c r="R72" s="128">
        <v>21</v>
      </c>
      <c r="S72" s="161">
        <v>20</v>
      </c>
      <c r="T72">
        <v>3687</v>
      </c>
    </row>
    <row r="73" spans="1:20" ht="12.75">
      <c r="A73">
        <v>6</v>
      </c>
      <c r="B73" t="s">
        <v>119</v>
      </c>
      <c r="D73" s="128">
        <v>3</v>
      </c>
      <c r="E73" s="128">
        <v>108</v>
      </c>
      <c r="F73" s="128">
        <v>171</v>
      </c>
      <c r="G73" s="128">
        <v>54</v>
      </c>
      <c r="H73" s="128">
        <v>88</v>
      </c>
      <c r="I73" s="128">
        <v>283</v>
      </c>
      <c r="J73" s="128">
        <v>106</v>
      </c>
      <c r="K73" s="128">
        <v>113</v>
      </c>
      <c r="L73" s="128">
        <v>277</v>
      </c>
      <c r="M73" s="128">
        <v>98</v>
      </c>
      <c r="N73" s="128">
        <v>165</v>
      </c>
      <c r="O73" s="128">
        <v>20</v>
      </c>
      <c r="P73" s="161">
        <v>86</v>
      </c>
      <c r="Q73" s="128">
        <v>2514</v>
      </c>
      <c r="R73" s="128">
        <v>27</v>
      </c>
      <c r="S73" s="161">
        <v>17</v>
      </c>
      <c r="T73">
        <v>4130</v>
      </c>
    </row>
    <row r="74" spans="1:20" ht="12.75">
      <c r="A74">
        <v>7</v>
      </c>
      <c r="B74" t="s">
        <v>120</v>
      </c>
      <c r="D74" s="128">
        <v>6</v>
      </c>
      <c r="E74" s="128">
        <v>929</v>
      </c>
      <c r="F74" s="128">
        <v>1801</v>
      </c>
      <c r="G74" s="128">
        <v>572</v>
      </c>
      <c r="H74" s="128">
        <v>998</v>
      </c>
      <c r="I74" s="128">
        <v>3324</v>
      </c>
      <c r="J74" s="128">
        <v>2693</v>
      </c>
      <c r="K74" s="128">
        <v>1290</v>
      </c>
      <c r="L74" s="128">
        <v>4482</v>
      </c>
      <c r="M74" s="128">
        <v>1766</v>
      </c>
      <c r="N74" s="128">
        <v>1755</v>
      </c>
      <c r="O74" s="128">
        <v>141</v>
      </c>
      <c r="P74" s="161">
        <v>659</v>
      </c>
      <c r="Q74" s="128">
        <v>25889</v>
      </c>
      <c r="R74" s="128">
        <v>270</v>
      </c>
      <c r="S74" s="161">
        <v>303</v>
      </c>
      <c r="T74">
        <v>46878</v>
      </c>
    </row>
    <row r="75" spans="1:20" ht="12.75">
      <c r="A75">
        <v>8</v>
      </c>
      <c r="B75" t="s">
        <v>121</v>
      </c>
      <c r="D75" s="128">
        <v>1</v>
      </c>
      <c r="E75" s="128">
        <v>143</v>
      </c>
      <c r="F75" s="128">
        <v>223</v>
      </c>
      <c r="G75" s="128">
        <v>65</v>
      </c>
      <c r="H75" s="128">
        <v>120</v>
      </c>
      <c r="I75" s="128">
        <v>596</v>
      </c>
      <c r="J75" s="128">
        <v>339</v>
      </c>
      <c r="K75" s="128">
        <v>182</v>
      </c>
      <c r="L75" s="128">
        <v>562</v>
      </c>
      <c r="M75" s="128">
        <v>527</v>
      </c>
      <c r="N75" s="128">
        <v>293</v>
      </c>
      <c r="O75" s="128">
        <v>13</v>
      </c>
      <c r="P75" s="161">
        <v>77</v>
      </c>
      <c r="Q75" s="128">
        <v>5978</v>
      </c>
      <c r="R75" s="128">
        <v>22</v>
      </c>
      <c r="S75" s="161">
        <v>21</v>
      </c>
      <c r="T75">
        <v>9162</v>
      </c>
    </row>
    <row r="76" spans="1:20" ht="12.75">
      <c r="A76">
        <v>9</v>
      </c>
      <c r="B76" t="s">
        <v>122</v>
      </c>
      <c r="E76" s="161">
        <v>3</v>
      </c>
      <c r="F76" s="128">
        <v>24</v>
      </c>
      <c r="G76" s="128">
        <v>2</v>
      </c>
      <c r="H76" s="161">
        <v>5</v>
      </c>
      <c r="I76" s="161">
        <v>10</v>
      </c>
      <c r="J76" s="161">
        <v>4</v>
      </c>
      <c r="K76" s="161">
        <v>3</v>
      </c>
      <c r="L76" s="161">
        <v>3</v>
      </c>
      <c r="M76" s="161">
        <v>3</v>
      </c>
      <c r="N76" s="128">
        <v>4</v>
      </c>
      <c r="P76" s="161">
        <v>4</v>
      </c>
      <c r="Q76" s="128">
        <v>71</v>
      </c>
      <c r="R76" s="128">
        <v>2</v>
      </c>
      <c r="S76" s="161"/>
      <c r="T76">
        <v>138</v>
      </c>
    </row>
    <row r="77" spans="1:20" ht="12.75">
      <c r="A77">
        <v>10</v>
      </c>
      <c r="B77" t="s">
        <v>123</v>
      </c>
      <c r="E77" s="128">
        <v>17</v>
      </c>
      <c r="F77" s="128">
        <v>30</v>
      </c>
      <c r="G77" s="128">
        <v>8</v>
      </c>
      <c r="H77" s="128">
        <v>12</v>
      </c>
      <c r="I77" s="128">
        <v>74</v>
      </c>
      <c r="J77" s="128">
        <v>21</v>
      </c>
      <c r="K77" s="128">
        <v>20</v>
      </c>
      <c r="L77" s="128">
        <v>40</v>
      </c>
      <c r="M77" s="128">
        <v>10</v>
      </c>
      <c r="N77" s="128">
        <v>21</v>
      </c>
      <c r="O77" s="128">
        <v>1</v>
      </c>
      <c r="P77" s="161">
        <v>3</v>
      </c>
      <c r="Q77" s="128">
        <v>389</v>
      </c>
      <c r="R77" s="128">
        <v>7</v>
      </c>
      <c r="S77" s="161">
        <v>3</v>
      </c>
      <c r="T77">
        <v>656</v>
      </c>
    </row>
    <row r="78" spans="1:20" ht="12.75">
      <c r="A78">
        <v>11</v>
      </c>
      <c r="B78" t="s">
        <v>124</v>
      </c>
      <c r="D78" s="128">
        <v>3</v>
      </c>
      <c r="E78" s="128">
        <v>173</v>
      </c>
      <c r="F78" s="128">
        <v>404</v>
      </c>
      <c r="G78" s="128">
        <v>73</v>
      </c>
      <c r="H78" s="128">
        <v>267</v>
      </c>
      <c r="I78" s="128">
        <v>908</v>
      </c>
      <c r="J78" s="128">
        <v>263</v>
      </c>
      <c r="K78" s="128">
        <v>188</v>
      </c>
      <c r="L78" s="128">
        <v>563</v>
      </c>
      <c r="M78" s="128">
        <v>259</v>
      </c>
      <c r="N78" s="128">
        <v>185</v>
      </c>
      <c r="O78" s="128">
        <v>12</v>
      </c>
      <c r="P78" s="128">
        <v>105</v>
      </c>
      <c r="Q78" s="128">
        <v>4313</v>
      </c>
      <c r="R78" s="128">
        <v>28</v>
      </c>
      <c r="S78" s="128">
        <v>47</v>
      </c>
      <c r="T78">
        <v>7791</v>
      </c>
    </row>
    <row r="79" spans="1:20" ht="12.75">
      <c r="A79">
        <v>12</v>
      </c>
      <c r="B79" t="s">
        <v>125</v>
      </c>
      <c r="E79" s="128">
        <v>6</v>
      </c>
      <c r="F79" s="128">
        <v>8</v>
      </c>
      <c r="G79" s="128">
        <v>3</v>
      </c>
      <c r="H79" s="128">
        <v>5</v>
      </c>
      <c r="I79" s="128">
        <v>68</v>
      </c>
      <c r="J79" s="128">
        <v>23</v>
      </c>
      <c r="K79" s="128">
        <v>18</v>
      </c>
      <c r="L79" s="128">
        <v>26</v>
      </c>
      <c r="M79" s="128">
        <v>23</v>
      </c>
      <c r="N79" s="128">
        <v>21</v>
      </c>
      <c r="O79" s="128">
        <v>1</v>
      </c>
      <c r="P79" s="128">
        <v>12</v>
      </c>
      <c r="Q79" s="128">
        <v>425</v>
      </c>
      <c r="R79" s="128">
        <v>1</v>
      </c>
      <c r="T79">
        <v>640</v>
      </c>
    </row>
    <row r="80" spans="1:20" ht="12.75">
      <c r="A80">
        <v>13</v>
      </c>
      <c r="B80" t="s">
        <v>126</v>
      </c>
      <c r="E80" s="128">
        <v>1</v>
      </c>
      <c r="F80" s="128">
        <v>14</v>
      </c>
      <c r="G80" s="128">
        <v>4</v>
      </c>
      <c r="H80" s="128">
        <v>2</v>
      </c>
      <c r="I80" s="128">
        <v>4</v>
      </c>
      <c r="J80" s="128">
        <v>14</v>
      </c>
      <c r="K80" s="128">
        <v>8</v>
      </c>
      <c r="L80" s="128">
        <v>5</v>
      </c>
      <c r="N80" s="128">
        <v>11</v>
      </c>
      <c r="P80" s="161">
        <v>2</v>
      </c>
      <c r="Q80" s="128">
        <v>96</v>
      </c>
      <c r="S80" s="161">
        <v>1</v>
      </c>
      <c r="T80">
        <v>162</v>
      </c>
    </row>
    <row r="81" spans="1:20" ht="12.75">
      <c r="A81">
        <v>14</v>
      </c>
      <c r="B81" t="s">
        <v>127</v>
      </c>
      <c r="E81" s="128">
        <v>11</v>
      </c>
      <c r="F81" s="128">
        <v>23</v>
      </c>
      <c r="G81" s="128">
        <v>6</v>
      </c>
      <c r="H81" s="128">
        <v>10</v>
      </c>
      <c r="I81" s="128">
        <v>41</v>
      </c>
      <c r="J81" s="128">
        <v>16</v>
      </c>
      <c r="K81" s="128">
        <v>11</v>
      </c>
      <c r="L81" s="128">
        <v>32</v>
      </c>
      <c r="M81" s="128">
        <v>21</v>
      </c>
      <c r="N81" s="128">
        <v>16</v>
      </c>
      <c r="P81" s="128">
        <v>6</v>
      </c>
      <c r="Q81" s="128">
        <v>299</v>
      </c>
      <c r="R81" s="128">
        <v>3</v>
      </c>
      <c r="S81" s="128">
        <v>3</v>
      </c>
      <c r="T81">
        <v>498</v>
      </c>
    </row>
    <row r="82" spans="1:20" ht="12.75">
      <c r="A82">
        <v>15</v>
      </c>
      <c r="B82" t="s">
        <v>128</v>
      </c>
      <c r="E82" s="128">
        <v>16</v>
      </c>
      <c r="F82" s="128">
        <v>35</v>
      </c>
      <c r="G82" s="128">
        <v>9</v>
      </c>
      <c r="H82" s="128">
        <v>14</v>
      </c>
      <c r="I82" s="128">
        <v>74</v>
      </c>
      <c r="J82" s="128">
        <v>28</v>
      </c>
      <c r="K82" s="128">
        <v>21</v>
      </c>
      <c r="L82" s="128">
        <v>52</v>
      </c>
      <c r="M82" s="128">
        <v>33</v>
      </c>
      <c r="N82" s="128">
        <v>37</v>
      </c>
      <c r="O82" s="128">
        <v>8</v>
      </c>
      <c r="P82" s="128">
        <v>2</v>
      </c>
      <c r="Q82" s="128">
        <v>623</v>
      </c>
      <c r="R82" s="128">
        <v>3</v>
      </c>
      <c r="S82" s="128">
        <v>7</v>
      </c>
      <c r="T82">
        <v>962</v>
      </c>
    </row>
    <row r="83" spans="1:20" ht="12.75">
      <c r="A83">
        <v>16</v>
      </c>
      <c r="B83" t="s">
        <v>129</v>
      </c>
      <c r="D83" s="128">
        <v>1</v>
      </c>
      <c r="E83" s="128">
        <v>24</v>
      </c>
      <c r="F83" s="128">
        <v>52</v>
      </c>
      <c r="G83" s="128">
        <v>19</v>
      </c>
      <c r="H83" s="128">
        <v>16</v>
      </c>
      <c r="I83" s="128">
        <v>85</v>
      </c>
      <c r="J83" s="128">
        <v>45</v>
      </c>
      <c r="K83" s="128">
        <v>21</v>
      </c>
      <c r="L83" s="128">
        <v>95</v>
      </c>
      <c r="M83" s="128">
        <v>41</v>
      </c>
      <c r="N83" s="128">
        <v>56</v>
      </c>
      <c r="O83" s="128">
        <v>2</v>
      </c>
      <c r="P83" s="128">
        <v>7</v>
      </c>
      <c r="Q83" s="128">
        <v>610</v>
      </c>
      <c r="R83" s="128">
        <v>4</v>
      </c>
      <c r="S83" s="128">
        <v>2</v>
      </c>
      <c r="T83">
        <v>1080</v>
      </c>
    </row>
    <row r="84" spans="1:20" ht="12.75">
      <c r="A84">
        <v>17</v>
      </c>
      <c r="B84" t="s">
        <v>130</v>
      </c>
      <c r="E84" s="128">
        <v>23</v>
      </c>
      <c r="F84" s="128">
        <v>35</v>
      </c>
      <c r="G84" s="128">
        <v>6</v>
      </c>
      <c r="H84" s="128">
        <v>22</v>
      </c>
      <c r="I84" s="128">
        <v>92</v>
      </c>
      <c r="J84" s="128">
        <v>34</v>
      </c>
      <c r="K84" s="128">
        <v>21</v>
      </c>
      <c r="L84" s="128">
        <v>100</v>
      </c>
      <c r="M84" s="128">
        <v>33</v>
      </c>
      <c r="N84" s="128">
        <v>41</v>
      </c>
      <c r="O84" s="128">
        <v>4</v>
      </c>
      <c r="P84" s="128">
        <v>13</v>
      </c>
      <c r="Q84" s="128">
        <v>616</v>
      </c>
      <c r="R84" s="128">
        <v>4</v>
      </c>
      <c r="S84" s="128">
        <v>6</v>
      </c>
      <c r="T84">
        <v>1050</v>
      </c>
    </row>
    <row r="85" spans="1:20" ht="12.75">
      <c r="A85">
        <v>18</v>
      </c>
      <c r="B85" t="s">
        <v>131</v>
      </c>
      <c r="D85" s="128">
        <v>1</v>
      </c>
      <c r="E85" s="128">
        <v>23</v>
      </c>
      <c r="F85" s="128">
        <v>58</v>
      </c>
      <c r="G85" s="128">
        <v>5</v>
      </c>
      <c r="H85" s="128">
        <v>20</v>
      </c>
      <c r="I85" s="128">
        <v>93</v>
      </c>
      <c r="J85" s="128">
        <v>60</v>
      </c>
      <c r="K85" s="128">
        <v>23</v>
      </c>
      <c r="L85" s="128">
        <v>45</v>
      </c>
      <c r="M85" s="128">
        <v>28</v>
      </c>
      <c r="N85" s="128">
        <v>47</v>
      </c>
      <c r="O85" s="128">
        <v>1</v>
      </c>
      <c r="P85" s="128">
        <v>12</v>
      </c>
      <c r="Q85" s="128">
        <v>1671</v>
      </c>
      <c r="R85" s="128">
        <v>2</v>
      </c>
      <c r="S85" s="128">
        <v>9</v>
      </c>
      <c r="T85">
        <v>2098</v>
      </c>
    </row>
    <row r="86" spans="1:20" ht="12.75">
      <c r="A86">
        <v>19</v>
      </c>
      <c r="B86" t="s">
        <v>132</v>
      </c>
      <c r="D86" s="128">
        <v>15</v>
      </c>
      <c r="E86" s="128">
        <v>906</v>
      </c>
      <c r="F86" s="128">
        <v>1213</v>
      </c>
      <c r="G86" s="128">
        <v>360</v>
      </c>
      <c r="H86" s="128">
        <v>320</v>
      </c>
      <c r="I86" s="128">
        <v>930</v>
      </c>
      <c r="J86" s="128">
        <v>1910</v>
      </c>
      <c r="K86" s="128">
        <v>432</v>
      </c>
      <c r="L86" s="128">
        <v>1648</v>
      </c>
      <c r="M86" s="128">
        <v>846</v>
      </c>
      <c r="N86" s="128">
        <v>1055</v>
      </c>
      <c r="O86" s="128">
        <v>33</v>
      </c>
      <c r="P86" s="128">
        <v>168</v>
      </c>
      <c r="Q86" s="128">
        <v>34632</v>
      </c>
      <c r="R86" s="128">
        <v>255</v>
      </c>
      <c r="S86" s="128">
        <v>109</v>
      </c>
      <c r="T86">
        <v>44832</v>
      </c>
    </row>
    <row r="87" spans="1:20" ht="12.75">
      <c r="A87">
        <v>20</v>
      </c>
      <c r="B87" t="s">
        <v>133</v>
      </c>
      <c r="E87" s="128">
        <v>3</v>
      </c>
      <c r="F87" s="128">
        <v>9</v>
      </c>
      <c r="G87" s="128">
        <v>4</v>
      </c>
      <c r="H87" s="128">
        <v>7</v>
      </c>
      <c r="I87" s="128">
        <v>28</v>
      </c>
      <c r="J87" s="128">
        <v>32</v>
      </c>
      <c r="K87" s="128">
        <v>5</v>
      </c>
      <c r="L87" s="128">
        <v>11</v>
      </c>
      <c r="M87" s="128">
        <v>9</v>
      </c>
      <c r="N87" s="128">
        <v>8</v>
      </c>
      <c r="P87" s="161">
        <v>8</v>
      </c>
      <c r="Q87" s="128">
        <v>271</v>
      </c>
      <c r="R87" s="128">
        <v>2</v>
      </c>
      <c r="S87" s="161">
        <v>2</v>
      </c>
      <c r="T87">
        <v>399</v>
      </c>
    </row>
    <row r="88" spans="1:20" ht="12.75">
      <c r="A88">
        <v>21</v>
      </c>
      <c r="B88" t="s">
        <v>134</v>
      </c>
      <c r="D88" s="128">
        <v>19</v>
      </c>
      <c r="E88" s="128">
        <v>1734</v>
      </c>
      <c r="F88" s="128">
        <v>3168</v>
      </c>
      <c r="G88" s="128">
        <v>781</v>
      </c>
      <c r="H88" s="128">
        <v>1644</v>
      </c>
      <c r="I88" s="161">
        <v>7407</v>
      </c>
      <c r="J88" s="128">
        <v>4225</v>
      </c>
      <c r="K88" s="161">
        <v>2429</v>
      </c>
      <c r="L88" s="128">
        <v>7895</v>
      </c>
      <c r="M88" s="128">
        <v>3725</v>
      </c>
      <c r="N88" s="128">
        <v>4417</v>
      </c>
      <c r="O88" s="128">
        <v>276</v>
      </c>
      <c r="P88" s="161">
        <v>1189</v>
      </c>
      <c r="Q88" s="128">
        <v>61171</v>
      </c>
      <c r="R88" s="128">
        <v>1046</v>
      </c>
      <c r="S88" s="161">
        <v>661</v>
      </c>
      <c r="T88">
        <v>101787</v>
      </c>
    </row>
    <row r="89" spans="1:20" ht="12.75">
      <c r="A89">
        <v>22</v>
      </c>
      <c r="B89" t="s">
        <v>135</v>
      </c>
      <c r="E89" s="128">
        <v>34</v>
      </c>
      <c r="F89" s="128">
        <v>51</v>
      </c>
      <c r="G89" s="128">
        <v>24</v>
      </c>
      <c r="H89" s="128">
        <v>21</v>
      </c>
      <c r="I89" s="128">
        <v>53</v>
      </c>
      <c r="J89" s="128">
        <v>50</v>
      </c>
      <c r="K89" s="128">
        <v>21</v>
      </c>
      <c r="L89" s="128">
        <v>56</v>
      </c>
      <c r="M89" s="128">
        <v>34</v>
      </c>
      <c r="N89" s="128">
        <v>62</v>
      </c>
      <c r="O89" s="128">
        <v>5</v>
      </c>
      <c r="P89" s="128">
        <v>20</v>
      </c>
      <c r="Q89" s="128">
        <v>559</v>
      </c>
      <c r="R89" s="128">
        <v>3</v>
      </c>
      <c r="S89" s="128">
        <v>4</v>
      </c>
      <c r="T89">
        <v>997</v>
      </c>
    </row>
    <row r="90" spans="1:20" ht="12.75">
      <c r="A90">
        <v>23</v>
      </c>
      <c r="B90" t="s">
        <v>136</v>
      </c>
      <c r="D90" s="161">
        <v>30</v>
      </c>
      <c r="E90" s="161">
        <v>1520</v>
      </c>
      <c r="F90" s="128">
        <v>2100</v>
      </c>
      <c r="G90" s="161">
        <v>614</v>
      </c>
      <c r="H90" s="161">
        <v>736</v>
      </c>
      <c r="I90" s="161">
        <v>2902</v>
      </c>
      <c r="J90" s="161">
        <v>1851</v>
      </c>
      <c r="K90" s="161">
        <v>1081</v>
      </c>
      <c r="L90" s="161">
        <v>4253</v>
      </c>
      <c r="M90" s="161">
        <v>2317</v>
      </c>
      <c r="N90" s="128">
        <v>2904</v>
      </c>
      <c r="O90" s="161">
        <v>167</v>
      </c>
      <c r="P90" s="161">
        <v>342</v>
      </c>
      <c r="Q90" s="161">
        <v>26129</v>
      </c>
      <c r="R90" s="128">
        <v>288</v>
      </c>
      <c r="S90" s="161">
        <v>257</v>
      </c>
      <c r="T90">
        <v>47491</v>
      </c>
    </row>
    <row r="91" spans="1:20" ht="12.75">
      <c r="A91">
        <v>24</v>
      </c>
      <c r="B91" t="s">
        <v>137</v>
      </c>
      <c r="D91" s="128">
        <v>2</v>
      </c>
      <c r="E91" s="128">
        <v>41</v>
      </c>
      <c r="F91" s="128">
        <v>211</v>
      </c>
      <c r="G91" s="128">
        <v>11</v>
      </c>
      <c r="H91" s="128">
        <v>29</v>
      </c>
      <c r="I91" s="128">
        <v>144</v>
      </c>
      <c r="J91" s="128">
        <v>130</v>
      </c>
      <c r="K91" s="128">
        <v>75</v>
      </c>
      <c r="L91" s="128">
        <v>144</v>
      </c>
      <c r="M91" s="128">
        <v>68</v>
      </c>
      <c r="N91" s="128">
        <v>69</v>
      </c>
      <c r="O91" s="128">
        <v>7</v>
      </c>
      <c r="P91" s="128">
        <v>9</v>
      </c>
      <c r="Q91" s="128">
        <v>2045</v>
      </c>
      <c r="R91" s="128">
        <v>6</v>
      </c>
      <c r="S91" s="128">
        <v>14</v>
      </c>
      <c r="T91">
        <v>3005</v>
      </c>
    </row>
    <row r="92" spans="1:20" ht="12.75">
      <c r="A92">
        <v>25</v>
      </c>
      <c r="B92" t="s">
        <v>138</v>
      </c>
      <c r="D92" s="161">
        <v>2</v>
      </c>
      <c r="E92" s="161">
        <v>26</v>
      </c>
      <c r="F92" s="128">
        <v>63</v>
      </c>
      <c r="G92" s="128">
        <v>6</v>
      </c>
      <c r="H92" s="161">
        <v>28</v>
      </c>
      <c r="I92" s="161">
        <v>176</v>
      </c>
      <c r="J92" s="128">
        <v>59</v>
      </c>
      <c r="K92" s="161">
        <v>38</v>
      </c>
      <c r="L92" s="161">
        <v>100</v>
      </c>
      <c r="M92" s="161">
        <v>64</v>
      </c>
      <c r="N92" s="128">
        <v>70</v>
      </c>
      <c r="O92" s="128">
        <v>2</v>
      </c>
      <c r="P92" s="161">
        <v>21</v>
      </c>
      <c r="Q92" s="128">
        <v>1329</v>
      </c>
      <c r="R92" s="128">
        <v>13</v>
      </c>
      <c r="S92" s="161">
        <v>4</v>
      </c>
      <c r="T92">
        <v>2001</v>
      </c>
    </row>
    <row r="93" spans="1:20" ht="12.75">
      <c r="A93">
        <v>26</v>
      </c>
      <c r="B93" t="s">
        <v>139</v>
      </c>
      <c r="D93" s="128">
        <v>3</v>
      </c>
      <c r="E93" s="128">
        <v>185</v>
      </c>
      <c r="F93" s="128">
        <v>214</v>
      </c>
      <c r="G93" s="128">
        <v>50</v>
      </c>
      <c r="H93" s="128">
        <v>126</v>
      </c>
      <c r="I93" s="128">
        <v>398</v>
      </c>
      <c r="J93" s="128">
        <v>164</v>
      </c>
      <c r="K93" s="128">
        <v>113</v>
      </c>
      <c r="L93" s="128">
        <v>527</v>
      </c>
      <c r="M93" s="128">
        <v>168</v>
      </c>
      <c r="N93" s="128">
        <v>275</v>
      </c>
      <c r="O93" s="128">
        <v>13</v>
      </c>
      <c r="P93" s="161">
        <v>42</v>
      </c>
      <c r="Q93" s="128">
        <v>1800</v>
      </c>
      <c r="R93" s="128">
        <v>30</v>
      </c>
      <c r="S93" s="161">
        <v>21</v>
      </c>
      <c r="T93">
        <v>4129</v>
      </c>
    </row>
    <row r="94" spans="1:20" ht="12.75">
      <c r="A94">
        <v>27</v>
      </c>
      <c r="B94" t="s">
        <v>140</v>
      </c>
      <c r="E94" s="128">
        <v>3</v>
      </c>
      <c r="F94" s="128">
        <v>16</v>
      </c>
      <c r="G94" s="128">
        <v>4</v>
      </c>
      <c r="H94" s="128">
        <v>14</v>
      </c>
      <c r="I94" s="128">
        <v>51</v>
      </c>
      <c r="J94" s="128">
        <v>15</v>
      </c>
      <c r="K94" s="128">
        <v>8</v>
      </c>
      <c r="L94" s="128">
        <v>40</v>
      </c>
      <c r="M94" s="128">
        <v>25</v>
      </c>
      <c r="N94" s="128">
        <v>18</v>
      </c>
      <c r="O94" s="128">
        <v>3</v>
      </c>
      <c r="P94" s="161">
        <v>10</v>
      </c>
      <c r="Q94" s="128">
        <v>235</v>
      </c>
      <c r="R94" s="128">
        <v>1</v>
      </c>
      <c r="S94" s="161">
        <v>3</v>
      </c>
      <c r="T94">
        <v>446</v>
      </c>
    </row>
    <row r="95" spans="1:20" ht="12.75">
      <c r="A95">
        <v>28</v>
      </c>
      <c r="B95" t="s">
        <v>141</v>
      </c>
      <c r="E95" s="128">
        <v>42</v>
      </c>
      <c r="F95" s="128">
        <v>50</v>
      </c>
      <c r="G95" s="128">
        <v>11</v>
      </c>
      <c r="H95" s="128">
        <v>29</v>
      </c>
      <c r="I95" s="128">
        <v>244</v>
      </c>
      <c r="J95" s="128">
        <v>123</v>
      </c>
      <c r="K95" s="128">
        <v>40</v>
      </c>
      <c r="L95" s="128">
        <v>179</v>
      </c>
      <c r="M95" s="128">
        <v>75</v>
      </c>
      <c r="N95" s="128">
        <v>79</v>
      </c>
      <c r="O95" s="128">
        <v>3</v>
      </c>
      <c r="P95" s="161">
        <v>29</v>
      </c>
      <c r="Q95" s="128">
        <v>1042</v>
      </c>
      <c r="R95" s="128">
        <v>15</v>
      </c>
      <c r="S95" s="161">
        <v>11</v>
      </c>
      <c r="T95">
        <v>1972</v>
      </c>
    </row>
    <row r="96" spans="1:20" ht="12.75">
      <c r="A96">
        <v>29</v>
      </c>
      <c r="B96" t="s">
        <v>142</v>
      </c>
      <c r="E96" s="128">
        <v>22</v>
      </c>
      <c r="F96" s="128">
        <v>54</v>
      </c>
      <c r="G96" s="128">
        <v>3</v>
      </c>
      <c r="H96" s="128">
        <v>22</v>
      </c>
      <c r="I96" s="128">
        <v>172</v>
      </c>
      <c r="J96" s="128">
        <v>128</v>
      </c>
      <c r="K96" s="128">
        <v>40</v>
      </c>
      <c r="L96" s="128">
        <v>103</v>
      </c>
      <c r="M96" s="128">
        <v>41</v>
      </c>
      <c r="N96" s="128">
        <v>12</v>
      </c>
      <c r="O96" s="128">
        <v>7</v>
      </c>
      <c r="P96" s="128">
        <v>20</v>
      </c>
      <c r="Q96" s="128">
        <v>1969</v>
      </c>
      <c r="R96" s="128">
        <v>2</v>
      </c>
      <c r="S96" s="128">
        <v>5</v>
      </c>
      <c r="T96">
        <v>2600</v>
      </c>
    </row>
    <row r="97" spans="1:20" ht="12.75">
      <c r="A97">
        <v>30</v>
      </c>
      <c r="B97" t="s">
        <v>143</v>
      </c>
      <c r="E97" s="128">
        <v>42</v>
      </c>
      <c r="F97" s="128">
        <v>52</v>
      </c>
      <c r="G97" s="128">
        <v>34</v>
      </c>
      <c r="H97" s="128">
        <v>24</v>
      </c>
      <c r="I97" s="128">
        <v>94</v>
      </c>
      <c r="J97" s="128">
        <v>56</v>
      </c>
      <c r="K97" s="128">
        <v>34</v>
      </c>
      <c r="L97" s="128">
        <v>204</v>
      </c>
      <c r="M97" s="128">
        <v>60</v>
      </c>
      <c r="N97" s="128">
        <v>62</v>
      </c>
      <c r="O97" s="128">
        <v>5</v>
      </c>
      <c r="P97" s="128">
        <v>27</v>
      </c>
      <c r="Q97" s="128">
        <v>942</v>
      </c>
      <c r="R97" s="128">
        <v>1</v>
      </c>
      <c r="S97" s="161">
        <v>6</v>
      </c>
      <c r="T97">
        <v>1643</v>
      </c>
    </row>
    <row r="98" spans="1:20" ht="12.75">
      <c r="A98">
        <v>31</v>
      </c>
      <c r="B98" t="s">
        <v>144</v>
      </c>
      <c r="E98" s="128">
        <v>32</v>
      </c>
      <c r="F98" s="128">
        <v>93</v>
      </c>
      <c r="G98" s="128">
        <v>33</v>
      </c>
      <c r="H98" s="128">
        <v>69</v>
      </c>
      <c r="I98" s="128">
        <v>153</v>
      </c>
      <c r="J98" s="128">
        <v>54</v>
      </c>
      <c r="K98" s="128">
        <v>36</v>
      </c>
      <c r="L98" s="128">
        <v>204</v>
      </c>
      <c r="M98" s="128">
        <v>97</v>
      </c>
      <c r="N98" s="128">
        <v>47</v>
      </c>
      <c r="O98" s="128">
        <v>2</v>
      </c>
      <c r="P98" s="161">
        <v>21</v>
      </c>
      <c r="Q98" s="128">
        <v>1021</v>
      </c>
      <c r="R98" s="128">
        <v>9</v>
      </c>
      <c r="S98" s="161">
        <v>10</v>
      </c>
      <c r="T98">
        <v>1881</v>
      </c>
    </row>
    <row r="99" spans="1:20" ht="12.75">
      <c r="A99">
        <v>32</v>
      </c>
      <c r="B99" t="s">
        <v>145</v>
      </c>
      <c r="E99" s="128">
        <v>20</v>
      </c>
      <c r="F99" s="128">
        <v>29</v>
      </c>
      <c r="G99" s="128">
        <v>6</v>
      </c>
      <c r="H99" s="128">
        <v>18</v>
      </c>
      <c r="I99" s="128">
        <v>45</v>
      </c>
      <c r="J99" s="128">
        <v>27</v>
      </c>
      <c r="K99" s="128">
        <v>17</v>
      </c>
      <c r="L99" s="128">
        <v>47</v>
      </c>
      <c r="M99" s="128">
        <v>31</v>
      </c>
      <c r="N99" s="128">
        <v>17</v>
      </c>
      <c r="O99" s="128">
        <v>3</v>
      </c>
      <c r="P99" s="128">
        <v>8</v>
      </c>
      <c r="Q99" s="128">
        <v>304</v>
      </c>
      <c r="R99" s="128">
        <v>3</v>
      </c>
      <c r="S99" s="161">
        <v>3</v>
      </c>
      <c r="T99">
        <v>578</v>
      </c>
    </row>
    <row r="100" spans="1:20" ht="12.75">
      <c r="A100">
        <v>33</v>
      </c>
      <c r="B100" t="s">
        <v>146</v>
      </c>
      <c r="E100" s="128">
        <v>2</v>
      </c>
      <c r="F100" s="128">
        <v>3</v>
      </c>
      <c r="G100" s="128">
        <v>1</v>
      </c>
      <c r="I100" s="128">
        <v>7</v>
      </c>
      <c r="J100" s="128">
        <v>9</v>
      </c>
      <c r="L100" s="128">
        <v>1</v>
      </c>
      <c r="M100" s="128">
        <v>7</v>
      </c>
      <c r="N100" s="128">
        <v>2</v>
      </c>
      <c r="Q100" s="128">
        <v>83</v>
      </c>
      <c r="R100" s="128">
        <v>1</v>
      </c>
      <c r="S100" s="161"/>
      <c r="T100">
        <v>116</v>
      </c>
    </row>
    <row r="101" spans="1:20" ht="12.75">
      <c r="A101">
        <v>34</v>
      </c>
      <c r="B101" t="s">
        <v>147</v>
      </c>
      <c r="D101" s="128">
        <v>56</v>
      </c>
      <c r="E101" s="128">
        <v>2378</v>
      </c>
      <c r="F101" s="128">
        <v>2482</v>
      </c>
      <c r="G101" s="128">
        <v>462</v>
      </c>
      <c r="H101" s="128">
        <v>1276</v>
      </c>
      <c r="I101" s="128">
        <v>4508</v>
      </c>
      <c r="J101" s="128">
        <v>2479</v>
      </c>
      <c r="K101" s="128">
        <v>2272</v>
      </c>
      <c r="L101" s="128">
        <v>5630</v>
      </c>
      <c r="M101" s="128">
        <v>3372</v>
      </c>
      <c r="N101" s="128">
        <v>4809</v>
      </c>
      <c r="O101" s="128">
        <v>392</v>
      </c>
      <c r="P101" s="128">
        <v>868</v>
      </c>
      <c r="Q101" s="128">
        <v>46627</v>
      </c>
      <c r="R101" s="128">
        <v>614</v>
      </c>
      <c r="S101" s="128">
        <v>457</v>
      </c>
      <c r="T101">
        <v>78682</v>
      </c>
    </row>
    <row r="102" spans="1:20" ht="12.75">
      <c r="A102">
        <v>35</v>
      </c>
      <c r="B102" t="s">
        <v>148</v>
      </c>
      <c r="E102" s="128">
        <v>38</v>
      </c>
      <c r="F102" s="128">
        <v>94</v>
      </c>
      <c r="G102" s="128">
        <v>4</v>
      </c>
      <c r="H102" s="128">
        <v>25</v>
      </c>
      <c r="I102" s="128">
        <v>94</v>
      </c>
      <c r="J102" s="128">
        <v>25</v>
      </c>
      <c r="K102" s="128">
        <v>8</v>
      </c>
      <c r="L102" s="128">
        <v>70</v>
      </c>
      <c r="M102" s="128">
        <v>42</v>
      </c>
      <c r="N102" s="128">
        <v>23</v>
      </c>
      <c r="O102" s="128">
        <v>3</v>
      </c>
      <c r="P102" s="128">
        <v>14</v>
      </c>
      <c r="Q102" s="128">
        <v>411</v>
      </c>
      <c r="R102" s="128">
        <v>5</v>
      </c>
      <c r="S102" s="128">
        <v>11</v>
      </c>
      <c r="T102">
        <v>867</v>
      </c>
    </row>
    <row r="103" spans="1:20" ht="12.75">
      <c r="A103">
        <v>36</v>
      </c>
      <c r="B103" t="s">
        <v>149</v>
      </c>
      <c r="D103" s="161"/>
      <c r="E103" s="161">
        <v>9</v>
      </c>
      <c r="F103" s="128">
        <v>15</v>
      </c>
      <c r="G103" s="161">
        <v>2</v>
      </c>
      <c r="H103" s="161">
        <v>14</v>
      </c>
      <c r="I103" s="161">
        <v>48</v>
      </c>
      <c r="J103" s="161">
        <v>46</v>
      </c>
      <c r="K103" s="161">
        <v>6</v>
      </c>
      <c r="L103" s="161">
        <v>26</v>
      </c>
      <c r="M103" s="161">
        <v>5</v>
      </c>
      <c r="N103" s="128">
        <v>13</v>
      </c>
      <c r="P103" s="161">
        <v>4</v>
      </c>
      <c r="Q103" s="128">
        <v>187</v>
      </c>
      <c r="R103" s="128">
        <v>2</v>
      </c>
      <c r="S103" s="161">
        <v>5</v>
      </c>
      <c r="T103">
        <v>382</v>
      </c>
    </row>
    <row r="104" spans="1:20" ht="12.75">
      <c r="A104">
        <v>37</v>
      </c>
      <c r="B104" t="s">
        <v>150</v>
      </c>
      <c r="D104" s="128">
        <v>1</v>
      </c>
      <c r="E104" s="128">
        <v>29</v>
      </c>
      <c r="F104" s="128">
        <v>116</v>
      </c>
      <c r="G104" s="128">
        <v>16</v>
      </c>
      <c r="H104" s="128">
        <v>24</v>
      </c>
      <c r="I104" s="128">
        <v>222</v>
      </c>
      <c r="J104" s="128">
        <v>56</v>
      </c>
      <c r="K104" s="128">
        <v>48</v>
      </c>
      <c r="L104" s="128">
        <v>223</v>
      </c>
      <c r="M104" s="128">
        <v>70</v>
      </c>
      <c r="N104" s="128">
        <v>84</v>
      </c>
      <c r="O104" s="128">
        <v>6</v>
      </c>
      <c r="P104" s="128">
        <v>35</v>
      </c>
      <c r="Q104" s="128">
        <v>1148</v>
      </c>
      <c r="R104" s="128">
        <v>19</v>
      </c>
      <c r="S104" s="128">
        <v>12</v>
      </c>
      <c r="T104">
        <v>2109</v>
      </c>
    </row>
    <row r="105" spans="1:20" ht="12.75">
      <c r="A105">
        <v>38</v>
      </c>
      <c r="B105" t="s">
        <v>151</v>
      </c>
      <c r="D105" s="128">
        <v>3</v>
      </c>
      <c r="E105" s="128">
        <v>20</v>
      </c>
      <c r="F105" s="128">
        <v>57</v>
      </c>
      <c r="G105" s="128">
        <v>16</v>
      </c>
      <c r="H105" s="128">
        <v>23</v>
      </c>
      <c r="I105" s="128">
        <v>238</v>
      </c>
      <c r="J105" s="128">
        <v>115</v>
      </c>
      <c r="K105" s="128">
        <v>60</v>
      </c>
      <c r="L105" s="128">
        <v>219</v>
      </c>
      <c r="M105" s="128">
        <v>78</v>
      </c>
      <c r="N105" s="128">
        <v>107</v>
      </c>
      <c r="O105" s="128">
        <v>2</v>
      </c>
      <c r="P105" s="128">
        <v>46</v>
      </c>
      <c r="Q105" s="128">
        <v>1815</v>
      </c>
      <c r="R105" s="128">
        <v>12</v>
      </c>
      <c r="S105" s="128">
        <v>7</v>
      </c>
      <c r="T105">
        <v>2818</v>
      </c>
    </row>
    <row r="106" spans="1:20" ht="12.75">
      <c r="A106">
        <v>39</v>
      </c>
      <c r="B106" t="s">
        <v>152</v>
      </c>
      <c r="D106" s="128">
        <v>6</v>
      </c>
      <c r="E106" s="128">
        <v>242</v>
      </c>
      <c r="F106" s="128">
        <v>194</v>
      </c>
      <c r="G106" s="128">
        <v>71</v>
      </c>
      <c r="H106" s="128">
        <v>321</v>
      </c>
      <c r="I106" s="128">
        <v>809</v>
      </c>
      <c r="J106" s="128">
        <v>594</v>
      </c>
      <c r="K106" s="128">
        <v>224</v>
      </c>
      <c r="L106" s="128">
        <v>1668</v>
      </c>
      <c r="M106" s="128">
        <v>252</v>
      </c>
      <c r="N106" s="128">
        <v>923</v>
      </c>
      <c r="O106" s="128">
        <v>108</v>
      </c>
      <c r="P106" s="128">
        <v>76</v>
      </c>
      <c r="Q106" s="128">
        <v>5953</v>
      </c>
      <c r="R106" s="128">
        <v>133</v>
      </c>
      <c r="S106" s="161">
        <v>20</v>
      </c>
      <c r="T106">
        <v>11594</v>
      </c>
    </row>
    <row r="107" spans="1:20" ht="12.75">
      <c r="A107">
        <v>40</v>
      </c>
      <c r="B107" t="s">
        <v>153</v>
      </c>
      <c r="E107" s="128">
        <v>13</v>
      </c>
      <c r="F107" s="128">
        <v>74</v>
      </c>
      <c r="G107" s="128">
        <v>9</v>
      </c>
      <c r="H107" s="128">
        <v>14</v>
      </c>
      <c r="I107" s="128">
        <v>87</v>
      </c>
      <c r="J107" s="128">
        <v>30</v>
      </c>
      <c r="K107" s="128">
        <v>24</v>
      </c>
      <c r="L107" s="128">
        <v>86</v>
      </c>
      <c r="M107" s="128">
        <v>15</v>
      </c>
      <c r="N107" s="128">
        <v>14</v>
      </c>
      <c r="O107" s="128">
        <v>4</v>
      </c>
      <c r="P107" s="161">
        <v>2</v>
      </c>
      <c r="Q107" s="128">
        <v>290</v>
      </c>
      <c r="R107" s="128">
        <v>5</v>
      </c>
      <c r="S107" s="161">
        <v>4</v>
      </c>
      <c r="T107">
        <v>671</v>
      </c>
    </row>
    <row r="108" spans="1:20" ht="12.75">
      <c r="A108">
        <v>41</v>
      </c>
      <c r="B108" t="s">
        <v>154</v>
      </c>
      <c r="E108" s="128">
        <v>42</v>
      </c>
      <c r="F108" s="128">
        <v>66</v>
      </c>
      <c r="G108" s="128">
        <v>19</v>
      </c>
      <c r="H108" s="128">
        <v>35</v>
      </c>
      <c r="I108" s="128">
        <v>221</v>
      </c>
      <c r="J108" s="128">
        <v>134</v>
      </c>
      <c r="K108" s="161">
        <v>88</v>
      </c>
      <c r="L108" s="128">
        <v>219</v>
      </c>
      <c r="M108" s="128">
        <v>126</v>
      </c>
      <c r="N108" s="128">
        <v>82</v>
      </c>
      <c r="O108" s="128">
        <v>4</v>
      </c>
      <c r="P108" s="161">
        <v>13</v>
      </c>
      <c r="Q108" s="128">
        <v>1902</v>
      </c>
      <c r="R108" s="128">
        <v>37</v>
      </c>
      <c r="S108" s="161">
        <v>13</v>
      </c>
      <c r="T108">
        <v>3001</v>
      </c>
    </row>
    <row r="109" spans="1:20" ht="12.75">
      <c r="A109">
        <v>42</v>
      </c>
      <c r="B109" t="s">
        <v>155</v>
      </c>
      <c r="E109" s="128">
        <v>7</v>
      </c>
      <c r="F109" s="128">
        <v>11</v>
      </c>
      <c r="G109" s="128">
        <v>1</v>
      </c>
      <c r="H109" s="128">
        <v>8</v>
      </c>
      <c r="I109" s="128">
        <v>16</v>
      </c>
      <c r="J109" s="128">
        <v>8</v>
      </c>
      <c r="K109" s="128">
        <v>1</v>
      </c>
      <c r="L109" s="128">
        <v>21</v>
      </c>
      <c r="M109" s="128">
        <v>10</v>
      </c>
      <c r="N109" s="128">
        <v>4</v>
      </c>
      <c r="P109" s="128">
        <v>6</v>
      </c>
      <c r="Q109" s="128">
        <v>108</v>
      </c>
      <c r="S109" s="128">
        <v>2</v>
      </c>
      <c r="T109">
        <v>203</v>
      </c>
    </row>
    <row r="110" spans="1:20" ht="12.75">
      <c r="A110">
        <v>43</v>
      </c>
      <c r="B110" t="s">
        <v>156</v>
      </c>
      <c r="E110" s="128">
        <v>15</v>
      </c>
      <c r="F110" s="128">
        <v>19</v>
      </c>
      <c r="G110" s="128">
        <v>3</v>
      </c>
      <c r="H110" s="128">
        <v>11</v>
      </c>
      <c r="I110" s="128">
        <v>23</v>
      </c>
      <c r="J110" s="128">
        <v>7</v>
      </c>
      <c r="K110" s="128">
        <v>9</v>
      </c>
      <c r="L110" s="128">
        <v>37</v>
      </c>
      <c r="M110" s="128">
        <v>19</v>
      </c>
      <c r="N110" s="128">
        <v>19</v>
      </c>
      <c r="O110" s="128">
        <v>2</v>
      </c>
      <c r="P110" s="161">
        <v>5</v>
      </c>
      <c r="Q110" s="128">
        <v>193</v>
      </c>
      <c r="R110" s="128">
        <v>2</v>
      </c>
      <c r="S110" s="161"/>
      <c r="T110">
        <v>364</v>
      </c>
    </row>
    <row r="111" spans="1:20" ht="12.75">
      <c r="A111">
        <v>44</v>
      </c>
      <c r="B111" t="s">
        <v>157</v>
      </c>
      <c r="D111" s="128">
        <v>1</v>
      </c>
      <c r="E111" s="128">
        <v>44</v>
      </c>
      <c r="F111" s="128">
        <v>211</v>
      </c>
      <c r="G111" s="128">
        <v>22</v>
      </c>
      <c r="H111" s="128">
        <v>32</v>
      </c>
      <c r="I111" s="128">
        <v>308</v>
      </c>
      <c r="J111" s="128">
        <v>68</v>
      </c>
      <c r="K111" s="128">
        <v>57</v>
      </c>
      <c r="L111" s="128">
        <v>392</v>
      </c>
      <c r="M111" s="128">
        <v>75</v>
      </c>
      <c r="N111" s="128">
        <v>144</v>
      </c>
      <c r="O111" s="128">
        <v>15</v>
      </c>
      <c r="P111" s="128">
        <v>68</v>
      </c>
      <c r="Q111" s="128">
        <v>1281</v>
      </c>
      <c r="R111" s="128">
        <v>14</v>
      </c>
      <c r="S111" s="128">
        <v>10</v>
      </c>
      <c r="T111">
        <v>2742</v>
      </c>
    </row>
    <row r="112" spans="1:20" ht="12.75">
      <c r="A112">
        <v>45</v>
      </c>
      <c r="B112" t="s">
        <v>158</v>
      </c>
      <c r="D112" s="128">
        <v>2</v>
      </c>
      <c r="E112" s="128">
        <v>13</v>
      </c>
      <c r="F112" s="128">
        <v>18</v>
      </c>
      <c r="G112" s="128">
        <v>4</v>
      </c>
      <c r="H112" s="128">
        <v>6</v>
      </c>
      <c r="I112" s="128">
        <v>36</v>
      </c>
      <c r="J112" s="128">
        <v>12</v>
      </c>
      <c r="K112" s="128">
        <v>9</v>
      </c>
      <c r="L112" s="128">
        <v>16</v>
      </c>
      <c r="M112" s="128">
        <v>7</v>
      </c>
      <c r="N112" s="128">
        <v>14</v>
      </c>
      <c r="O112" s="128">
        <v>1</v>
      </c>
      <c r="P112" s="128">
        <v>6</v>
      </c>
      <c r="Q112" s="128">
        <v>162</v>
      </c>
      <c r="R112" s="128">
        <v>1</v>
      </c>
      <c r="S112" s="128">
        <v>1</v>
      </c>
      <c r="T112">
        <v>308</v>
      </c>
    </row>
    <row r="113" spans="1:20" ht="12.75">
      <c r="A113">
        <v>46</v>
      </c>
      <c r="B113" t="s">
        <v>159</v>
      </c>
      <c r="D113" s="128">
        <v>4</v>
      </c>
      <c r="E113" s="128">
        <v>2697</v>
      </c>
      <c r="F113" s="128">
        <v>381</v>
      </c>
      <c r="G113" s="128">
        <v>83</v>
      </c>
      <c r="H113" s="128">
        <v>726</v>
      </c>
      <c r="I113" s="128">
        <v>2238</v>
      </c>
      <c r="J113" s="128">
        <v>705</v>
      </c>
      <c r="K113" s="128">
        <v>115</v>
      </c>
      <c r="L113" s="128">
        <v>2120</v>
      </c>
      <c r="M113" s="128">
        <v>743</v>
      </c>
      <c r="N113" s="128">
        <v>525</v>
      </c>
      <c r="O113" s="128">
        <v>22</v>
      </c>
      <c r="P113" s="128">
        <v>69</v>
      </c>
      <c r="Q113" s="128">
        <v>14861</v>
      </c>
      <c r="R113" s="128">
        <v>103</v>
      </c>
      <c r="S113" s="161">
        <v>283</v>
      </c>
      <c r="T113">
        <v>25675</v>
      </c>
    </row>
    <row r="114" spans="1:20" ht="12.75">
      <c r="A114">
        <v>47</v>
      </c>
      <c r="B114" t="s">
        <v>160</v>
      </c>
      <c r="D114" s="128">
        <v>4</v>
      </c>
      <c r="E114" s="128">
        <v>40</v>
      </c>
      <c r="F114" s="128">
        <v>81</v>
      </c>
      <c r="G114" s="128">
        <v>6</v>
      </c>
      <c r="H114" s="128">
        <v>19</v>
      </c>
      <c r="I114" s="128">
        <v>160</v>
      </c>
      <c r="J114" s="128">
        <v>166</v>
      </c>
      <c r="K114" s="128">
        <v>41</v>
      </c>
      <c r="L114" s="128">
        <v>132</v>
      </c>
      <c r="M114" s="128">
        <v>75</v>
      </c>
      <c r="N114" s="128">
        <v>65</v>
      </c>
      <c r="O114" s="128">
        <v>6</v>
      </c>
      <c r="P114" s="128">
        <v>16</v>
      </c>
      <c r="Q114" s="128">
        <v>905</v>
      </c>
      <c r="R114" s="128">
        <v>11</v>
      </c>
      <c r="S114" s="128">
        <v>8</v>
      </c>
      <c r="T114">
        <v>1735</v>
      </c>
    </row>
    <row r="115" spans="1:20" ht="12.75">
      <c r="A115">
        <v>48</v>
      </c>
      <c r="B115" t="s">
        <v>161</v>
      </c>
      <c r="D115" s="161"/>
      <c r="E115" s="128">
        <v>4</v>
      </c>
      <c r="F115" s="128">
        <v>12</v>
      </c>
      <c r="G115" s="128">
        <v>3</v>
      </c>
      <c r="H115" s="161">
        <v>2</v>
      </c>
      <c r="I115" s="128">
        <v>22</v>
      </c>
      <c r="J115" s="128">
        <v>5</v>
      </c>
      <c r="K115" s="161">
        <v>2</v>
      </c>
      <c r="L115" s="128">
        <v>11</v>
      </c>
      <c r="M115" s="128">
        <v>11</v>
      </c>
      <c r="N115" s="128">
        <v>9</v>
      </c>
      <c r="O115" s="128">
        <v>1</v>
      </c>
      <c r="P115" s="161">
        <v>3</v>
      </c>
      <c r="Q115" s="128">
        <v>123</v>
      </c>
      <c r="R115" s="128">
        <v>2</v>
      </c>
      <c r="S115" s="161"/>
      <c r="T115">
        <v>210</v>
      </c>
    </row>
    <row r="116" spans="1:20" ht="12.75">
      <c r="A116">
        <v>49</v>
      </c>
      <c r="B116" t="s">
        <v>162</v>
      </c>
      <c r="E116" s="128">
        <v>4</v>
      </c>
      <c r="F116" s="128">
        <v>25</v>
      </c>
      <c r="G116" s="128">
        <v>1</v>
      </c>
      <c r="H116" s="128">
        <v>1</v>
      </c>
      <c r="I116" s="128">
        <v>23</v>
      </c>
      <c r="J116" s="128">
        <v>9</v>
      </c>
      <c r="K116" s="128">
        <v>10</v>
      </c>
      <c r="L116" s="128">
        <v>13</v>
      </c>
      <c r="M116" s="128">
        <v>6</v>
      </c>
      <c r="N116" s="128">
        <v>15</v>
      </c>
      <c r="O116" s="128">
        <v>1</v>
      </c>
      <c r="P116" s="128">
        <v>5</v>
      </c>
      <c r="Q116" s="128">
        <v>145</v>
      </c>
      <c r="R116" s="128">
        <v>4</v>
      </c>
      <c r="S116" s="161">
        <v>1</v>
      </c>
      <c r="T116">
        <v>263</v>
      </c>
    </row>
    <row r="117" spans="1:20" ht="12.75">
      <c r="A117">
        <v>50</v>
      </c>
      <c r="B117" t="s">
        <v>163</v>
      </c>
      <c r="E117" s="128">
        <v>3</v>
      </c>
      <c r="F117" s="128">
        <v>3</v>
      </c>
      <c r="G117" s="128">
        <v>1</v>
      </c>
      <c r="H117" s="128">
        <v>6</v>
      </c>
      <c r="I117" s="128">
        <v>7</v>
      </c>
      <c r="J117" s="128">
        <v>6</v>
      </c>
      <c r="K117" s="128">
        <v>5</v>
      </c>
      <c r="L117" s="128">
        <v>6</v>
      </c>
      <c r="M117" s="128">
        <v>8</v>
      </c>
      <c r="N117" s="128">
        <v>3</v>
      </c>
      <c r="O117" s="128">
        <v>2</v>
      </c>
      <c r="P117" s="128">
        <v>4</v>
      </c>
      <c r="Q117" s="128">
        <v>97</v>
      </c>
      <c r="T117">
        <v>151</v>
      </c>
    </row>
    <row r="118" spans="1:20" ht="12.75">
      <c r="A118">
        <v>51</v>
      </c>
      <c r="B118" t="s">
        <v>164</v>
      </c>
      <c r="E118" s="128">
        <v>1</v>
      </c>
      <c r="F118" s="128">
        <v>4</v>
      </c>
      <c r="H118" s="128">
        <v>1</v>
      </c>
      <c r="I118" s="128">
        <v>4</v>
      </c>
      <c r="J118" s="128">
        <v>2</v>
      </c>
      <c r="K118" s="128">
        <v>1</v>
      </c>
      <c r="L118" s="128">
        <v>4</v>
      </c>
      <c r="N118" s="128">
        <v>1</v>
      </c>
      <c r="O118" s="128">
        <v>1</v>
      </c>
      <c r="P118" s="128">
        <v>2</v>
      </c>
      <c r="Q118" s="128">
        <v>35</v>
      </c>
      <c r="T118">
        <v>56</v>
      </c>
    </row>
    <row r="119" spans="1:20" ht="12.75">
      <c r="A119">
        <v>52</v>
      </c>
      <c r="B119" t="s">
        <v>165</v>
      </c>
      <c r="D119" s="128">
        <v>1</v>
      </c>
      <c r="E119" s="128">
        <v>65</v>
      </c>
      <c r="F119" s="128">
        <v>169</v>
      </c>
      <c r="G119" s="128">
        <v>31</v>
      </c>
      <c r="H119" s="128">
        <v>40</v>
      </c>
      <c r="I119" s="128">
        <v>222</v>
      </c>
      <c r="J119" s="128">
        <v>109</v>
      </c>
      <c r="K119" s="128">
        <v>104</v>
      </c>
      <c r="L119" s="128">
        <v>357</v>
      </c>
      <c r="M119" s="128">
        <v>167</v>
      </c>
      <c r="N119" s="128">
        <v>229</v>
      </c>
      <c r="O119" s="128">
        <v>11</v>
      </c>
      <c r="P119" s="128">
        <v>38</v>
      </c>
      <c r="Q119" s="128">
        <v>1666</v>
      </c>
      <c r="R119" s="128">
        <v>33</v>
      </c>
      <c r="S119" s="128">
        <v>22</v>
      </c>
      <c r="T119">
        <v>3264</v>
      </c>
    </row>
    <row r="120" spans="1:20" ht="12.75">
      <c r="A120">
        <v>53</v>
      </c>
      <c r="B120" t="s">
        <v>166</v>
      </c>
      <c r="E120" s="128">
        <v>9</v>
      </c>
      <c r="F120" s="128">
        <v>29</v>
      </c>
      <c r="H120" s="128">
        <v>3</v>
      </c>
      <c r="I120" s="128">
        <v>15</v>
      </c>
      <c r="J120" s="128">
        <v>5</v>
      </c>
      <c r="K120" s="128">
        <v>4</v>
      </c>
      <c r="L120" s="128">
        <v>17</v>
      </c>
      <c r="M120" s="128">
        <v>5</v>
      </c>
      <c r="N120" s="128">
        <v>8</v>
      </c>
      <c r="P120" s="128">
        <v>1</v>
      </c>
      <c r="Q120" s="128">
        <v>185</v>
      </c>
      <c r="R120" s="128">
        <v>2</v>
      </c>
      <c r="S120" s="128">
        <v>1</v>
      </c>
      <c r="T120">
        <v>284</v>
      </c>
    </row>
    <row r="121" spans="1:20" ht="12.75">
      <c r="A121">
        <v>54</v>
      </c>
      <c r="B121" t="s">
        <v>167</v>
      </c>
      <c r="E121" s="128">
        <v>1</v>
      </c>
      <c r="F121" s="128">
        <v>280</v>
      </c>
      <c r="H121" s="128">
        <v>3</v>
      </c>
      <c r="J121" s="128">
        <v>1</v>
      </c>
      <c r="K121" s="128">
        <v>19</v>
      </c>
      <c r="L121" s="128">
        <v>6</v>
      </c>
      <c r="M121" s="128">
        <v>5</v>
      </c>
      <c r="N121" s="128">
        <v>14</v>
      </c>
      <c r="O121" s="128">
        <v>12</v>
      </c>
      <c r="P121" s="161"/>
      <c r="Q121" s="128">
        <v>17</v>
      </c>
      <c r="S121" s="161">
        <v>2</v>
      </c>
      <c r="T121">
        <v>360</v>
      </c>
    </row>
    <row r="122" spans="1:20" ht="12.75">
      <c r="A122">
        <v>55</v>
      </c>
      <c r="B122" t="s">
        <v>168</v>
      </c>
      <c r="E122" s="128">
        <v>1</v>
      </c>
      <c r="F122" s="128">
        <v>7</v>
      </c>
      <c r="I122" s="128">
        <v>3</v>
      </c>
      <c r="J122" s="128">
        <v>2</v>
      </c>
      <c r="K122" s="128">
        <v>1</v>
      </c>
      <c r="L122" s="128">
        <v>6</v>
      </c>
      <c r="M122" s="128">
        <v>2</v>
      </c>
      <c r="N122" s="128">
        <v>5</v>
      </c>
      <c r="P122" s="128">
        <v>1</v>
      </c>
      <c r="Q122" s="128">
        <v>62</v>
      </c>
      <c r="T122">
        <v>90</v>
      </c>
    </row>
    <row r="123" spans="1:20" ht="12.75">
      <c r="A123">
        <v>56</v>
      </c>
      <c r="B123" t="s">
        <v>169</v>
      </c>
      <c r="D123" s="128">
        <v>1</v>
      </c>
      <c r="E123" s="128">
        <v>10</v>
      </c>
      <c r="F123" s="128">
        <v>46</v>
      </c>
      <c r="G123" s="128">
        <v>7</v>
      </c>
      <c r="H123" s="128">
        <v>44</v>
      </c>
      <c r="I123" s="128">
        <v>269</v>
      </c>
      <c r="J123" s="128">
        <v>295</v>
      </c>
      <c r="K123" s="128">
        <v>53</v>
      </c>
      <c r="L123" s="128">
        <v>210</v>
      </c>
      <c r="M123" s="128">
        <v>66</v>
      </c>
      <c r="N123" s="128">
        <v>70</v>
      </c>
      <c r="O123" s="128">
        <v>7</v>
      </c>
      <c r="P123" s="128">
        <v>46</v>
      </c>
      <c r="Q123" s="128">
        <v>2003</v>
      </c>
      <c r="R123" s="128">
        <v>15</v>
      </c>
      <c r="S123" s="128">
        <v>10</v>
      </c>
      <c r="T123">
        <v>3152</v>
      </c>
    </row>
    <row r="124" spans="1:20" ht="12.75">
      <c r="A124" t="s">
        <v>113</v>
      </c>
      <c r="B124" t="s">
        <v>113</v>
      </c>
      <c r="C124" s="128">
        <v>1</v>
      </c>
      <c r="D124" s="128">
        <v>168</v>
      </c>
      <c r="E124" s="128">
        <v>12221</v>
      </c>
      <c r="F124" s="128">
        <v>15253</v>
      </c>
      <c r="G124" s="128">
        <v>3657</v>
      </c>
      <c r="H124" s="128">
        <v>7560</v>
      </c>
      <c r="I124" s="128">
        <v>29037</v>
      </c>
      <c r="J124" s="128">
        <v>17812</v>
      </c>
      <c r="K124" s="128">
        <v>9939</v>
      </c>
      <c r="L124" s="128">
        <v>34525</v>
      </c>
      <c r="M124" s="128">
        <v>16388</v>
      </c>
      <c r="N124" s="128">
        <v>19698</v>
      </c>
      <c r="O124" s="128">
        <v>1368</v>
      </c>
      <c r="P124" s="128">
        <v>4380</v>
      </c>
      <c r="Q124" s="128">
        <v>264486</v>
      </c>
      <c r="R124" s="128">
        <v>3112</v>
      </c>
      <c r="S124" s="128">
        <v>2470</v>
      </c>
      <c r="T124">
        <v>442075</v>
      </c>
    </row>
    <row r="125" spans="16:19" ht="12.75">
      <c r="P125" s="161"/>
      <c r="S125" s="161"/>
    </row>
    <row r="126" spans="4:19" ht="12.75"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</row>
  </sheetData>
  <sheetProtection/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75" zoomScaleNormal="75" zoomScalePageLayoutView="0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204" t="s">
        <v>175</v>
      </c>
      <c r="B1" s="204"/>
      <c r="C1" s="204"/>
      <c r="D1" s="204"/>
    </row>
    <row r="2" spans="1:4" ht="28.5" customHeight="1" thickBot="1">
      <c r="A2" s="207"/>
      <c r="B2" s="140"/>
      <c r="C2" s="210" t="s">
        <v>60</v>
      </c>
      <c r="D2" s="211"/>
    </row>
    <row r="3" spans="1:4" ht="12.75">
      <c r="A3" s="208"/>
      <c r="B3" s="20" t="s">
        <v>0</v>
      </c>
      <c r="C3" s="8" t="s">
        <v>57</v>
      </c>
      <c r="D3" s="9" t="s">
        <v>58</v>
      </c>
    </row>
    <row r="4" spans="1:4" ht="13.5" thickBot="1">
      <c r="A4" s="209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205" t="s">
        <v>77</v>
      </c>
      <c r="G5" s="206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39"/>
      <c r="F33" s="205" t="s">
        <v>77</v>
      </c>
      <c r="G33" s="206"/>
    </row>
    <row r="34" spans="1:5" ht="12.75">
      <c r="A34" s="88"/>
      <c r="B34" s="88" t="s">
        <v>65</v>
      </c>
      <c r="C34" s="88"/>
      <c r="D34" s="88"/>
      <c r="E34" s="104"/>
    </row>
  </sheetData>
  <sheetProtection/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75" zoomScaleNormal="75" zoomScalePageLayoutView="0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204" t="s">
        <v>175</v>
      </c>
      <c r="B1" s="204"/>
      <c r="C1" s="204"/>
      <c r="D1" s="204"/>
      <c r="E1" s="204"/>
      <c r="F1" s="204"/>
    </row>
    <row r="2" spans="1:6" ht="30" customHeight="1" thickBot="1">
      <c r="A2" s="213"/>
      <c r="B2" s="94"/>
      <c r="C2" s="210" t="s">
        <v>71</v>
      </c>
      <c r="D2" s="211"/>
      <c r="E2" s="210" t="s">
        <v>61</v>
      </c>
      <c r="F2" s="211"/>
    </row>
    <row r="3" spans="1:6" ht="12.75">
      <c r="A3" s="213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214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205" t="s">
        <v>77</v>
      </c>
      <c r="I5" s="206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212"/>
      <c r="F52" s="212"/>
      <c r="H52" s="205" t="s">
        <v>77</v>
      </c>
      <c r="I52" s="206"/>
    </row>
    <row r="53" spans="4:6" ht="12.75">
      <c r="D53" s="103"/>
      <c r="E53" s="103"/>
      <c r="F53" s="103"/>
    </row>
  </sheetData>
  <sheetProtection/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showGridLines="0" zoomScale="75" zoomScaleNormal="75" zoomScalePageLayoutView="0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204" t="s">
        <v>175</v>
      </c>
      <c r="B1" s="204"/>
      <c r="C1" s="204"/>
      <c r="D1" s="204"/>
      <c r="E1" s="204"/>
      <c r="F1" s="204"/>
    </row>
    <row r="2" spans="1:6" ht="15.75" thickBot="1">
      <c r="A2" s="215"/>
      <c r="B2" s="75"/>
      <c r="C2" s="210" t="s">
        <v>72</v>
      </c>
      <c r="D2" s="211"/>
      <c r="E2" s="210" t="s">
        <v>62</v>
      </c>
      <c r="F2" s="211"/>
    </row>
    <row r="3" spans="1:6" ht="12.75">
      <c r="A3" s="215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216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205" t="s">
        <v>77</v>
      </c>
      <c r="I5" s="206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205" t="s">
        <v>77</v>
      </c>
      <c r="I68" s="206"/>
    </row>
  </sheetData>
  <sheetProtection/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="75" zoomScaleNormal="75" zoomScalePageLayoutView="0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217" t="s">
        <v>175</v>
      </c>
      <c r="B1" s="217"/>
      <c r="C1" s="217"/>
      <c r="D1" s="217"/>
      <c r="E1" s="141"/>
      <c r="F1" s="141"/>
    </row>
    <row r="2" spans="1:6" ht="30" customHeight="1" thickBot="1">
      <c r="A2" s="219"/>
      <c r="B2" s="74"/>
      <c r="C2" s="218" t="s">
        <v>75</v>
      </c>
      <c r="D2" s="211"/>
      <c r="E2" s="218" t="s">
        <v>176</v>
      </c>
      <c r="F2" s="211"/>
    </row>
    <row r="3" spans="1:6" ht="12.75">
      <c r="A3" s="220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21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42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205" t="s">
        <v>77</v>
      </c>
      <c r="I5" s="206"/>
    </row>
    <row r="6" spans="1:6" ht="12.75">
      <c r="A6" s="142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42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42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42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42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42">
        <v>7</v>
      </c>
      <c r="B11" s="98" t="s">
        <v>7</v>
      </c>
      <c r="C11" s="34">
        <v>486716</v>
      </c>
      <c r="D11" s="14">
        <v>35717</v>
      </c>
      <c r="E11" s="146">
        <v>518704</v>
      </c>
      <c r="F11" s="14">
        <v>41099</v>
      </c>
    </row>
    <row r="12" spans="1:6" ht="12.75">
      <c r="A12" s="142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42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42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42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42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204"/>
      <c r="J16" s="204"/>
      <c r="K16" s="204"/>
      <c r="L16" s="204"/>
      <c r="M16" s="204"/>
      <c r="N16" s="204"/>
    </row>
    <row r="17" spans="1:6" ht="12.75">
      <c r="A17" s="142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42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42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42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42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42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42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42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42">
        <v>21</v>
      </c>
      <c r="B25" s="98" t="s">
        <v>21</v>
      </c>
      <c r="C25" s="34">
        <v>1456723</v>
      </c>
      <c r="D25" s="14">
        <v>71934</v>
      </c>
      <c r="E25" s="146">
        <v>1541613</v>
      </c>
      <c r="F25" s="14">
        <v>88066</v>
      </c>
    </row>
    <row r="26" spans="1:6" ht="12.75">
      <c r="A26" s="142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42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42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42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42"/>
      <c r="B30" s="99" t="s">
        <v>66</v>
      </c>
      <c r="C30" s="106">
        <f>SUM(C5:C29)</f>
        <v>3739252</v>
      </c>
      <c r="D30" s="143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42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42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42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42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42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42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42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42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42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42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42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42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42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42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42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42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42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42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42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42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42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42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42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42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42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42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42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42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42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42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42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42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42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44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205" t="s">
        <v>77</v>
      </c>
      <c r="I69" s="206"/>
    </row>
  </sheetData>
  <sheetProtection/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5"/>
  <sheetViews>
    <sheetView showGridLines="0" zoomScale="75" zoomScaleNormal="75" workbookViewId="0" topLeftCell="A1">
      <selection activeCell="J5" sqref="J5:K5"/>
    </sheetView>
  </sheetViews>
  <sheetFormatPr defaultColWidth="11.421875" defaultRowHeight="12.75"/>
  <cols>
    <col min="1" max="1" width="3.140625" style="1" customWidth="1"/>
    <col min="2" max="2" width="54.28125" style="1" customWidth="1"/>
    <col min="3" max="4" width="10.140625" style="1" customWidth="1"/>
    <col min="5" max="8" width="11.421875" style="103" customWidth="1"/>
    <col min="9" max="17" width="11.421875" style="1" customWidth="1"/>
    <col min="18" max="18" width="66.421875" style="1" bestFit="1" customWidth="1"/>
    <col min="19" max="16384" width="11.421875" style="1" customWidth="1"/>
  </cols>
  <sheetData>
    <row r="1" spans="1:8" ht="16.5" thickBot="1">
      <c r="A1" s="217" t="s">
        <v>175</v>
      </c>
      <c r="B1" s="217"/>
      <c r="C1" s="217"/>
      <c r="D1" s="217"/>
      <c r="E1" s="153"/>
      <c r="F1" s="153"/>
      <c r="G1" s="153"/>
      <c r="H1" s="153"/>
    </row>
    <row r="2" spans="1:19" ht="30" customHeight="1" thickBot="1">
      <c r="A2" s="219"/>
      <c r="B2" s="74"/>
      <c r="C2" s="218" t="s">
        <v>178</v>
      </c>
      <c r="D2" s="211"/>
      <c r="E2" s="218" t="s">
        <v>181</v>
      </c>
      <c r="F2" s="211"/>
      <c r="G2" s="218" t="s">
        <v>188</v>
      </c>
      <c r="H2" s="211"/>
      <c r="S2" s="178"/>
    </row>
    <row r="3" spans="1:8" ht="12.75">
      <c r="A3" s="220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  <c r="G3" s="48" t="s">
        <v>57</v>
      </c>
      <c r="H3" s="9" t="s">
        <v>58</v>
      </c>
    </row>
    <row r="4" spans="1:8" ht="14.25" customHeight="1" thickBot="1">
      <c r="A4" s="221"/>
      <c r="B4" s="109"/>
      <c r="C4" s="55">
        <v>39901</v>
      </c>
      <c r="D4" s="55">
        <v>39901</v>
      </c>
      <c r="E4" s="55">
        <v>39992</v>
      </c>
      <c r="F4" s="55">
        <v>39992</v>
      </c>
      <c r="G4" s="55">
        <v>40083</v>
      </c>
      <c r="H4" s="55">
        <v>40083</v>
      </c>
    </row>
    <row r="5" spans="1:11" ht="15.75" thickBot="1">
      <c r="A5" s="142">
        <v>1</v>
      </c>
      <c r="B5" s="110" t="s">
        <v>1</v>
      </c>
      <c r="C5" s="181">
        <v>13414</v>
      </c>
      <c r="D5" s="182">
        <v>1216</v>
      </c>
      <c r="E5" s="181">
        <v>14290</v>
      </c>
      <c r="F5" s="182">
        <v>1275</v>
      </c>
      <c r="G5" s="181">
        <v>15111</v>
      </c>
      <c r="H5" s="182">
        <v>1347</v>
      </c>
      <c r="J5" s="205" t="s">
        <v>77</v>
      </c>
      <c r="K5" s="206"/>
    </row>
    <row r="6" spans="1:8" ht="12.75">
      <c r="A6" s="142">
        <v>2</v>
      </c>
      <c r="B6" s="98" t="s">
        <v>2</v>
      </c>
      <c r="C6" s="183">
        <v>26553</v>
      </c>
      <c r="D6" s="184">
        <v>1284</v>
      </c>
      <c r="E6" s="183">
        <v>28568</v>
      </c>
      <c r="F6" s="184">
        <v>1367</v>
      </c>
      <c r="G6" s="183">
        <v>30524</v>
      </c>
      <c r="H6" s="184">
        <v>1465</v>
      </c>
    </row>
    <row r="7" spans="1:8" ht="12.75">
      <c r="A7" s="142">
        <v>3</v>
      </c>
      <c r="B7" s="98" t="s">
        <v>3</v>
      </c>
      <c r="C7" s="183">
        <v>58085</v>
      </c>
      <c r="D7" s="184">
        <v>4201</v>
      </c>
      <c r="E7" s="183">
        <v>61845</v>
      </c>
      <c r="F7" s="184">
        <v>4577</v>
      </c>
      <c r="G7" s="183">
        <v>65782</v>
      </c>
      <c r="H7" s="184">
        <v>4943</v>
      </c>
    </row>
    <row r="8" spans="1:8" ht="12.75">
      <c r="A8" s="142">
        <v>4</v>
      </c>
      <c r="B8" s="98" t="s">
        <v>4</v>
      </c>
      <c r="C8" s="183">
        <v>46702</v>
      </c>
      <c r="D8" s="184">
        <v>2094</v>
      </c>
      <c r="E8" s="183">
        <v>50356</v>
      </c>
      <c r="F8" s="184">
        <v>2300</v>
      </c>
      <c r="G8" s="183">
        <v>53865</v>
      </c>
      <c r="H8" s="184">
        <v>2523</v>
      </c>
    </row>
    <row r="9" spans="1:8" ht="12.75">
      <c r="A9" s="142">
        <v>5</v>
      </c>
      <c r="B9" s="98" t="s">
        <v>5</v>
      </c>
      <c r="C9" s="183">
        <v>197571</v>
      </c>
      <c r="D9" s="184">
        <v>3176</v>
      </c>
      <c r="E9" s="183">
        <v>218245</v>
      </c>
      <c r="F9" s="184">
        <v>3405</v>
      </c>
      <c r="G9" s="183">
        <v>238093</v>
      </c>
      <c r="H9" s="184">
        <v>3687</v>
      </c>
    </row>
    <row r="10" spans="1:8" ht="12.75">
      <c r="A10" s="142">
        <v>6</v>
      </c>
      <c r="B10" s="98" t="s">
        <v>6</v>
      </c>
      <c r="C10" s="183">
        <v>3840</v>
      </c>
      <c r="D10" s="184">
        <v>3859</v>
      </c>
      <c r="E10" s="183">
        <v>4029</v>
      </c>
      <c r="F10" s="184">
        <v>3980</v>
      </c>
      <c r="G10" s="183">
        <v>4265</v>
      </c>
      <c r="H10" s="184">
        <v>4130</v>
      </c>
    </row>
    <row r="11" spans="1:8" ht="12.75">
      <c r="A11" s="142">
        <v>7</v>
      </c>
      <c r="B11" s="98" t="s">
        <v>7</v>
      </c>
      <c r="C11" s="183">
        <v>537721</v>
      </c>
      <c r="D11" s="184">
        <v>42967</v>
      </c>
      <c r="E11" s="183">
        <v>559317</v>
      </c>
      <c r="F11" s="184">
        <v>44830</v>
      </c>
      <c r="G11" s="183">
        <v>577327</v>
      </c>
      <c r="H11" s="184">
        <v>46878</v>
      </c>
    </row>
    <row r="12" spans="1:8" ht="12.75">
      <c r="A12" s="142">
        <v>8</v>
      </c>
      <c r="B12" s="98" t="s">
        <v>8</v>
      </c>
      <c r="C12" s="183">
        <v>35117</v>
      </c>
      <c r="D12" s="184">
        <v>8009</v>
      </c>
      <c r="E12" s="183">
        <v>37825</v>
      </c>
      <c r="F12" s="184">
        <v>8578</v>
      </c>
      <c r="G12" s="183">
        <v>40156</v>
      </c>
      <c r="H12" s="184">
        <v>9162</v>
      </c>
    </row>
    <row r="13" spans="1:8" ht="12.75">
      <c r="A13" s="142">
        <v>9</v>
      </c>
      <c r="B13" s="98" t="s">
        <v>9</v>
      </c>
      <c r="C13" s="183">
        <v>2224</v>
      </c>
      <c r="D13" s="184">
        <v>121</v>
      </c>
      <c r="E13" s="183">
        <v>2498</v>
      </c>
      <c r="F13" s="184">
        <v>131</v>
      </c>
      <c r="G13" s="183">
        <v>2751</v>
      </c>
      <c r="H13" s="184">
        <v>138</v>
      </c>
    </row>
    <row r="14" spans="1:8" ht="12.75">
      <c r="A14" s="142">
        <v>10</v>
      </c>
      <c r="B14" s="180" t="s">
        <v>10</v>
      </c>
      <c r="C14" s="183">
        <v>2218</v>
      </c>
      <c r="D14" s="184">
        <v>576</v>
      </c>
      <c r="E14" s="183">
        <v>2389</v>
      </c>
      <c r="F14" s="184">
        <v>613</v>
      </c>
      <c r="G14" s="183">
        <v>2561</v>
      </c>
      <c r="H14" s="184">
        <v>656</v>
      </c>
    </row>
    <row r="15" spans="1:8" ht="12.75">
      <c r="A15" s="142">
        <v>11</v>
      </c>
      <c r="B15" s="98" t="s">
        <v>11</v>
      </c>
      <c r="C15" s="183">
        <v>191247</v>
      </c>
      <c r="D15" s="184">
        <v>6807</v>
      </c>
      <c r="E15" s="183">
        <v>205515</v>
      </c>
      <c r="F15" s="184">
        <v>7256</v>
      </c>
      <c r="G15" s="183">
        <v>218557</v>
      </c>
      <c r="H15" s="184">
        <v>7791</v>
      </c>
    </row>
    <row r="16" spans="1:16" ht="15.75">
      <c r="A16" s="142">
        <v>12</v>
      </c>
      <c r="B16" s="98" t="s">
        <v>12</v>
      </c>
      <c r="C16" s="183">
        <v>7517</v>
      </c>
      <c r="D16" s="184">
        <v>565</v>
      </c>
      <c r="E16" s="183">
        <v>8071</v>
      </c>
      <c r="F16" s="184">
        <v>598</v>
      </c>
      <c r="G16" s="183">
        <v>8562</v>
      </c>
      <c r="H16" s="184">
        <v>640</v>
      </c>
      <c r="K16" s="204"/>
      <c r="L16" s="204"/>
      <c r="M16" s="204"/>
      <c r="N16" s="204"/>
      <c r="O16" s="204"/>
      <c r="P16" s="204"/>
    </row>
    <row r="17" spans="1:8" ht="12.75">
      <c r="A17" s="142">
        <v>13</v>
      </c>
      <c r="B17" s="98" t="s">
        <v>13</v>
      </c>
      <c r="C17" s="183">
        <v>1458</v>
      </c>
      <c r="D17" s="184">
        <v>142</v>
      </c>
      <c r="E17" s="183">
        <v>1564</v>
      </c>
      <c r="F17" s="184">
        <v>150</v>
      </c>
      <c r="G17" s="183">
        <v>1642</v>
      </c>
      <c r="H17" s="184">
        <v>162</v>
      </c>
    </row>
    <row r="18" spans="1:8" ht="12.75">
      <c r="A18" s="142">
        <v>14</v>
      </c>
      <c r="B18" s="98" t="s">
        <v>14</v>
      </c>
      <c r="C18" s="183">
        <v>4223</v>
      </c>
      <c r="D18" s="184">
        <v>440</v>
      </c>
      <c r="E18" s="183">
        <v>4512</v>
      </c>
      <c r="F18" s="184">
        <v>460</v>
      </c>
      <c r="G18" s="183">
        <v>4782</v>
      </c>
      <c r="H18" s="184">
        <v>498</v>
      </c>
    </row>
    <row r="19" spans="1:8" ht="12.75">
      <c r="A19" s="142">
        <v>15</v>
      </c>
      <c r="B19" s="98" t="s">
        <v>15</v>
      </c>
      <c r="C19" s="183">
        <v>10416</v>
      </c>
      <c r="D19" s="184">
        <v>821</v>
      </c>
      <c r="E19" s="183">
        <v>11248</v>
      </c>
      <c r="F19" s="184">
        <v>890</v>
      </c>
      <c r="G19" s="183">
        <v>11939</v>
      </c>
      <c r="H19" s="184">
        <v>962</v>
      </c>
    </row>
    <row r="20" spans="1:8" ht="12.75">
      <c r="A20" s="142">
        <v>16</v>
      </c>
      <c r="B20" s="98" t="s">
        <v>16</v>
      </c>
      <c r="C20" s="183">
        <v>7055</v>
      </c>
      <c r="D20" s="184">
        <v>953</v>
      </c>
      <c r="E20" s="183">
        <v>7519</v>
      </c>
      <c r="F20" s="184">
        <v>1005</v>
      </c>
      <c r="G20" s="183">
        <v>7929</v>
      </c>
      <c r="H20" s="184">
        <v>1080</v>
      </c>
    </row>
    <row r="21" spans="1:8" ht="12.75">
      <c r="A21" s="142">
        <v>17</v>
      </c>
      <c r="B21" s="98" t="s">
        <v>17</v>
      </c>
      <c r="C21" s="183">
        <v>5592</v>
      </c>
      <c r="D21" s="184">
        <v>914</v>
      </c>
      <c r="E21" s="183">
        <v>5968</v>
      </c>
      <c r="F21" s="184">
        <v>980</v>
      </c>
      <c r="G21" s="183">
        <v>6367</v>
      </c>
      <c r="H21" s="184">
        <v>1050</v>
      </c>
    </row>
    <row r="22" spans="1:8" ht="12.75">
      <c r="A22" s="142">
        <v>18</v>
      </c>
      <c r="B22" s="98" t="s">
        <v>18</v>
      </c>
      <c r="C22" s="183">
        <v>0</v>
      </c>
      <c r="D22" s="184">
        <v>1827</v>
      </c>
      <c r="E22" s="183">
        <v>0</v>
      </c>
      <c r="F22" s="184">
        <v>1961</v>
      </c>
      <c r="G22" s="183">
        <v>0</v>
      </c>
      <c r="H22" s="184">
        <v>2098</v>
      </c>
    </row>
    <row r="23" spans="1:8" ht="12.75">
      <c r="A23" s="142">
        <v>19</v>
      </c>
      <c r="B23" s="98" t="s">
        <v>19</v>
      </c>
      <c r="C23" s="183">
        <v>1222705</v>
      </c>
      <c r="D23" s="184">
        <v>37857</v>
      </c>
      <c r="E23" s="183">
        <v>1326546</v>
      </c>
      <c r="F23" s="184">
        <v>41114</v>
      </c>
      <c r="G23" s="183">
        <v>1427661</v>
      </c>
      <c r="H23" s="184">
        <v>44832</v>
      </c>
    </row>
    <row r="24" spans="1:8" ht="12.75">
      <c r="A24" s="142">
        <v>20</v>
      </c>
      <c r="B24" s="98" t="s">
        <v>20</v>
      </c>
      <c r="C24" s="183">
        <v>90399</v>
      </c>
      <c r="D24" s="184">
        <v>375</v>
      </c>
      <c r="E24" s="183">
        <v>96678</v>
      </c>
      <c r="F24" s="184">
        <v>385</v>
      </c>
      <c r="G24" s="183">
        <v>102991</v>
      </c>
      <c r="H24" s="184">
        <v>399</v>
      </c>
    </row>
    <row r="25" spans="1:8" ht="12.75">
      <c r="A25" s="142">
        <v>21</v>
      </c>
      <c r="B25" s="98" t="s">
        <v>21</v>
      </c>
      <c r="C25" s="183">
        <v>1586546</v>
      </c>
      <c r="D25" s="184">
        <v>92036</v>
      </c>
      <c r="E25" s="183">
        <v>1642351</v>
      </c>
      <c r="F25" s="184">
        <v>96555</v>
      </c>
      <c r="G25" s="183">
        <v>1689340</v>
      </c>
      <c r="H25" s="184">
        <v>101787</v>
      </c>
    </row>
    <row r="26" spans="1:8" ht="12.75">
      <c r="A26" s="142">
        <v>22</v>
      </c>
      <c r="B26" s="98" t="s">
        <v>22</v>
      </c>
      <c r="C26" s="183">
        <v>3740</v>
      </c>
      <c r="D26" s="184">
        <v>919</v>
      </c>
      <c r="E26" s="183">
        <v>3916</v>
      </c>
      <c r="F26" s="184">
        <v>947</v>
      </c>
      <c r="G26" s="183">
        <v>4071</v>
      </c>
      <c r="H26" s="184">
        <v>997</v>
      </c>
    </row>
    <row r="27" spans="1:8" ht="12.75">
      <c r="A27" s="142">
        <v>23</v>
      </c>
      <c r="B27" s="98" t="s">
        <v>23</v>
      </c>
      <c r="C27" s="183">
        <v>277561</v>
      </c>
      <c r="D27" s="184">
        <v>41022</v>
      </c>
      <c r="E27" s="183">
        <v>304413</v>
      </c>
      <c r="F27" s="184">
        <v>44140</v>
      </c>
      <c r="G27" s="183">
        <v>326640</v>
      </c>
      <c r="H27" s="184">
        <v>47491</v>
      </c>
    </row>
    <row r="28" spans="1:8" ht="12.75">
      <c r="A28" s="142">
        <v>24</v>
      </c>
      <c r="B28" s="98" t="s">
        <v>24</v>
      </c>
      <c r="C28" s="183">
        <v>85537</v>
      </c>
      <c r="D28" s="184">
        <v>2616</v>
      </c>
      <c r="E28" s="183">
        <v>90937</v>
      </c>
      <c r="F28" s="184">
        <v>2724</v>
      </c>
      <c r="G28" s="183">
        <v>95689</v>
      </c>
      <c r="H28" s="184">
        <v>3005</v>
      </c>
    </row>
    <row r="29" spans="1:8" ht="12.75">
      <c r="A29" s="142">
        <v>25</v>
      </c>
      <c r="B29" s="98" t="s">
        <v>25</v>
      </c>
      <c r="C29" s="183">
        <v>15773</v>
      </c>
      <c r="D29" s="184">
        <v>1740</v>
      </c>
      <c r="E29" s="183">
        <v>16946</v>
      </c>
      <c r="F29" s="184">
        <v>1843</v>
      </c>
      <c r="G29" s="183">
        <v>18060</v>
      </c>
      <c r="H29" s="184">
        <v>2001</v>
      </c>
    </row>
    <row r="30" spans="1:8" ht="12.75">
      <c r="A30" s="142"/>
      <c r="B30" s="99" t="s">
        <v>66</v>
      </c>
      <c r="C30" s="185">
        <f aca="true" t="shared" si="0" ref="C30:H30">SUM(C5:C29)</f>
        <v>4433214</v>
      </c>
      <c r="D30" s="186">
        <f t="shared" si="0"/>
        <v>256537</v>
      </c>
      <c r="E30" s="185">
        <f t="shared" si="0"/>
        <v>4705546</v>
      </c>
      <c r="F30" s="186">
        <f t="shared" si="0"/>
        <v>272064</v>
      </c>
      <c r="G30" s="186">
        <f t="shared" si="0"/>
        <v>4954665</v>
      </c>
      <c r="H30" s="186">
        <f t="shared" si="0"/>
        <v>289722</v>
      </c>
    </row>
    <row r="31" spans="1:8" ht="25.5">
      <c r="A31" s="142">
        <v>26</v>
      </c>
      <c r="B31" s="98" t="s">
        <v>26</v>
      </c>
      <c r="C31" s="187">
        <v>51333</v>
      </c>
      <c r="D31" s="87">
        <v>3358</v>
      </c>
      <c r="E31" s="187">
        <v>56517</v>
      </c>
      <c r="F31" s="87">
        <v>3710</v>
      </c>
      <c r="G31" s="187">
        <v>61280</v>
      </c>
      <c r="H31" s="87">
        <v>4129</v>
      </c>
    </row>
    <row r="32" spans="1:8" ht="12.75">
      <c r="A32" s="142">
        <v>27</v>
      </c>
      <c r="B32" s="98" t="s">
        <v>27</v>
      </c>
      <c r="C32" s="183">
        <v>35088</v>
      </c>
      <c r="D32" s="184">
        <v>371</v>
      </c>
      <c r="E32" s="183">
        <v>38293</v>
      </c>
      <c r="F32" s="184">
        <v>403</v>
      </c>
      <c r="G32" s="183">
        <v>41407</v>
      </c>
      <c r="H32" s="184">
        <v>446</v>
      </c>
    </row>
    <row r="33" spans="1:8" ht="12.75">
      <c r="A33" s="142">
        <v>28</v>
      </c>
      <c r="B33" s="98" t="s">
        <v>28</v>
      </c>
      <c r="C33" s="183">
        <v>10911</v>
      </c>
      <c r="D33" s="184">
        <v>1721</v>
      </c>
      <c r="E33" s="183">
        <v>11829</v>
      </c>
      <c r="F33" s="184">
        <v>1839</v>
      </c>
      <c r="G33" s="183">
        <v>12782</v>
      </c>
      <c r="H33" s="184">
        <v>1972</v>
      </c>
    </row>
    <row r="34" spans="1:8" ht="12.75">
      <c r="A34" s="142">
        <v>29</v>
      </c>
      <c r="B34" s="98" t="s">
        <v>29</v>
      </c>
      <c r="C34" s="183">
        <v>339512</v>
      </c>
      <c r="D34" s="184">
        <v>2115</v>
      </c>
      <c r="E34" s="183">
        <v>370023</v>
      </c>
      <c r="F34" s="184">
        <v>2372</v>
      </c>
      <c r="G34" s="183">
        <v>398929</v>
      </c>
      <c r="H34" s="184">
        <v>2600</v>
      </c>
    </row>
    <row r="35" spans="1:8" ht="12.75">
      <c r="A35" s="142">
        <v>30</v>
      </c>
      <c r="B35" s="98" t="s">
        <v>30</v>
      </c>
      <c r="C35" s="183">
        <v>27320</v>
      </c>
      <c r="D35" s="184">
        <v>1401</v>
      </c>
      <c r="E35" s="183">
        <v>29583</v>
      </c>
      <c r="F35" s="184">
        <v>1527</v>
      </c>
      <c r="G35" s="183">
        <v>31661</v>
      </c>
      <c r="H35" s="184">
        <v>1643</v>
      </c>
    </row>
    <row r="36" spans="1:8" ht="12.75">
      <c r="A36" s="142">
        <v>31</v>
      </c>
      <c r="B36" s="98" t="s">
        <v>31</v>
      </c>
      <c r="C36" s="183">
        <v>58853</v>
      </c>
      <c r="D36" s="184">
        <v>1624</v>
      </c>
      <c r="E36" s="183">
        <v>63934</v>
      </c>
      <c r="F36" s="184">
        <v>1755</v>
      </c>
      <c r="G36" s="183">
        <v>69321</v>
      </c>
      <c r="H36" s="184">
        <v>1881</v>
      </c>
    </row>
    <row r="37" spans="1:8" ht="12.75">
      <c r="A37" s="142">
        <v>32</v>
      </c>
      <c r="B37" s="98" t="s">
        <v>32</v>
      </c>
      <c r="C37" s="183">
        <v>5252</v>
      </c>
      <c r="D37" s="184">
        <v>495</v>
      </c>
      <c r="E37" s="183">
        <v>5744</v>
      </c>
      <c r="F37" s="184">
        <v>529</v>
      </c>
      <c r="G37" s="183">
        <v>6223</v>
      </c>
      <c r="H37" s="184">
        <v>578</v>
      </c>
    </row>
    <row r="38" spans="1:8" ht="12.75">
      <c r="A38" s="142">
        <v>33</v>
      </c>
      <c r="B38" s="98" t="s">
        <v>33</v>
      </c>
      <c r="C38" s="183">
        <v>1667</v>
      </c>
      <c r="D38" s="184">
        <v>96</v>
      </c>
      <c r="E38" s="183">
        <v>1790</v>
      </c>
      <c r="F38" s="184">
        <v>106</v>
      </c>
      <c r="G38" s="183">
        <v>1902</v>
      </c>
      <c r="H38" s="184">
        <v>116</v>
      </c>
    </row>
    <row r="39" spans="1:8" ht="12.75">
      <c r="A39" s="142">
        <v>34</v>
      </c>
      <c r="B39" s="98" t="s">
        <v>34</v>
      </c>
      <c r="C39" s="183">
        <v>465963</v>
      </c>
      <c r="D39" s="184">
        <v>66654</v>
      </c>
      <c r="E39" s="183">
        <v>501015</v>
      </c>
      <c r="F39" s="184">
        <v>72296</v>
      </c>
      <c r="G39" s="183">
        <v>528450</v>
      </c>
      <c r="H39" s="184">
        <v>78682</v>
      </c>
    </row>
    <row r="40" spans="1:8" ht="14.25" customHeight="1">
      <c r="A40" s="142">
        <v>35</v>
      </c>
      <c r="B40" s="98" t="s">
        <v>35</v>
      </c>
      <c r="C40" s="187">
        <v>11815</v>
      </c>
      <c r="D40" s="87">
        <v>718</v>
      </c>
      <c r="E40" s="187">
        <v>12941</v>
      </c>
      <c r="F40" s="87">
        <v>787</v>
      </c>
      <c r="G40" s="187">
        <v>14085</v>
      </c>
      <c r="H40" s="87">
        <v>867</v>
      </c>
    </row>
    <row r="41" spans="1:8" ht="12.75">
      <c r="A41" s="142">
        <v>36</v>
      </c>
      <c r="B41" s="98" t="s">
        <v>36</v>
      </c>
      <c r="C41" s="183">
        <v>109014</v>
      </c>
      <c r="D41" s="184">
        <v>300</v>
      </c>
      <c r="E41" s="183">
        <v>120683</v>
      </c>
      <c r="F41" s="184">
        <v>335</v>
      </c>
      <c r="G41" s="183">
        <v>131651</v>
      </c>
      <c r="H41" s="184">
        <v>382</v>
      </c>
    </row>
    <row r="42" spans="1:8" ht="25.5">
      <c r="A42" s="142">
        <v>37</v>
      </c>
      <c r="B42" s="98" t="s">
        <v>37</v>
      </c>
      <c r="C42" s="187">
        <v>35219</v>
      </c>
      <c r="D42" s="87">
        <v>1730</v>
      </c>
      <c r="E42" s="187">
        <v>39196</v>
      </c>
      <c r="F42" s="87">
        <v>1898</v>
      </c>
      <c r="G42" s="187">
        <v>43305</v>
      </c>
      <c r="H42" s="87">
        <v>2109</v>
      </c>
    </row>
    <row r="43" spans="1:8" ht="25.5">
      <c r="A43" s="142">
        <v>38</v>
      </c>
      <c r="B43" s="98" t="s">
        <v>38</v>
      </c>
      <c r="C43" s="187">
        <v>88329</v>
      </c>
      <c r="D43" s="87">
        <v>2391</v>
      </c>
      <c r="E43" s="187">
        <v>94685</v>
      </c>
      <c r="F43" s="87">
        <v>2592</v>
      </c>
      <c r="G43" s="187">
        <v>100473</v>
      </c>
      <c r="H43" s="87">
        <v>2818</v>
      </c>
    </row>
    <row r="44" spans="1:8" ht="12.75">
      <c r="A44" s="142">
        <v>39</v>
      </c>
      <c r="B44" s="98" t="s">
        <v>39</v>
      </c>
      <c r="C44" s="183">
        <v>82325</v>
      </c>
      <c r="D44" s="184">
        <v>9698</v>
      </c>
      <c r="E44" s="183">
        <v>90071</v>
      </c>
      <c r="F44" s="184">
        <v>10767</v>
      </c>
      <c r="G44" s="183">
        <v>96606</v>
      </c>
      <c r="H44" s="184">
        <v>11594</v>
      </c>
    </row>
    <row r="45" spans="1:8" ht="12.75">
      <c r="A45" s="142">
        <v>40</v>
      </c>
      <c r="B45" s="98" t="s">
        <v>40</v>
      </c>
      <c r="C45" s="183">
        <v>7123</v>
      </c>
      <c r="D45" s="184">
        <v>550</v>
      </c>
      <c r="E45" s="183">
        <v>7841</v>
      </c>
      <c r="F45" s="184">
        <v>604</v>
      </c>
      <c r="G45" s="183">
        <v>8493</v>
      </c>
      <c r="H45" s="184">
        <v>671</v>
      </c>
    </row>
    <row r="46" spans="1:8" ht="25.5">
      <c r="A46" s="142"/>
      <c r="B46" s="99" t="s">
        <v>68</v>
      </c>
      <c r="C46" s="185">
        <f aca="true" t="shared" si="1" ref="C46:H46">SUM(C31:C45)</f>
        <v>1329724</v>
      </c>
      <c r="D46" s="188">
        <f t="shared" si="1"/>
        <v>93222</v>
      </c>
      <c r="E46" s="185">
        <f t="shared" si="1"/>
        <v>1444145</v>
      </c>
      <c r="F46" s="188">
        <f t="shared" si="1"/>
        <v>101520</v>
      </c>
      <c r="G46" s="188">
        <f t="shared" si="1"/>
        <v>1546568</v>
      </c>
      <c r="H46" s="188">
        <f t="shared" si="1"/>
        <v>110488</v>
      </c>
    </row>
    <row r="47" spans="1:8" ht="25.5">
      <c r="A47" s="142"/>
      <c r="B47" s="99" t="s">
        <v>67</v>
      </c>
      <c r="C47" s="185">
        <f aca="true" t="shared" si="2" ref="C47:H47">+C46+C30</f>
        <v>5762938</v>
      </c>
      <c r="D47" s="188">
        <f t="shared" si="2"/>
        <v>349759</v>
      </c>
      <c r="E47" s="185">
        <f t="shared" si="2"/>
        <v>6149691</v>
      </c>
      <c r="F47" s="188">
        <f t="shared" si="2"/>
        <v>373584</v>
      </c>
      <c r="G47" s="188">
        <f t="shared" si="2"/>
        <v>6501233</v>
      </c>
      <c r="H47" s="188">
        <f t="shared" si="2"/>
        <v>400210</v>
      </c>
    </row>
    <row r="48" spans="1:8" ht="25.5">
      <c r="A48" s="142">
        <v>41</v>
      </c>
      <c r="B48" s="98" t="s">
        <v>41</v>
      </c>
      <c r="C48" s="187">
        <v>70818</v>
      </c>
      <c r="D48" s="87">
        <v>2370</v>
      </c>
      <c r="E48" s="187">
        <v>85097</v>
      </c>
      <c r="F48" s="87">
        <v>2681</v>
      </c>
      <c r="G48" s="187">
        <v>96669</v>
      </c>
      <c r="H48" s="87">
        <v>3001</v>
      </c>
    </row>
    <row r="49" spans="1:8" ht="25.5">
      <c r="A49" s="142">
        <v>42</v>
      </c>
      <c r="B49" s="98" t="s">
        <v>42</v>
      </c>
      <c r="C49" s="187">
        <v>1341</v>
      </c>
      <c r="D49" s="87">
        <v>156</v>
      </c>
      <c r="E49" s="187">
        <v>1521</v>
      </c>
      <c r="F49" s="87">
        <v>174</v>
      </c>
      <c r="G49" s="187">
        <v>1704</v>
      </c>
      <c r="H49" s="87">
        <v>203</v>
      </c>
    </row>
    <row r="50" spans="1:8" ht="25.5">
      <c r="A50" s="142">
        <v>43</v>
      </c>
      <c r="B50" s="98" t="s">
        <v>43</v>
      </c>
      <c r="C50" s="187">
        <v>1824</v>
      </c>
      <c r="D50" s="87">
        <v>267</v>
      </c>
      <c r="E50" s="187">
        <v>2095</v>
      </c>
      <c r="F50" s="87">
        <v>310</v>
      </c>
      <c r="G50" s="187">
        <v>2328</v>
      </c>
      <c r="H50" s="87">
        <v>364</v>
      </c>
    </row>
    <row r="51" spans="1:8" ht="12.75">
      <c r="A51" s="142">
        <v>44</v>
      </c>
      <c r="B51" s="98" t="s">
        <v>44</v>
      </c>
      <c r="C51" s="183">
        <v>5483</v>
      </c>
      <c r="D51" s="184">
        <v>2094</v>
      </c>
      <c r="E51" s="183">
        <v>6237</v>
      </c>
      <c r="F51" s="184">
        <v>2390</v>
      </c>
      <c r="G51" s="183">
        <v>6845</v>
      </c>
      <c r="H51" s="184">
        <v>2742</v>
      </c>
    </row>
    <row r="52" spans="1:8" ht="12.75">
      <c r="A52" s="142">
        <v>45</v>
      </c>
      <c r="B52" s="98" t="s">
        <v>45</v>
      </c>
      <c r="C52" s="183">
        <v>1770</v>
      </c>
      <c r="D52" s="184">
        <v>265</v>
      </c>
      <c r="E52" s="183">
        <v>1945</v>
      </c>
      <c r="F52" s="184">
        <v>279</v>
      </c>
      <c r="G52" s="183">
        <v>2145</v>
      </c>
      <c r="H52" s="184">
        <v>308</v>
      </c>
    </row>
    <row r="53" spans="1:8" ht="12.75">
      <c r="A53" s="142">
        <v>46</v>
      </c>
      <c r="B53" s="98" t="s">
        <v>46</v>
      </c>
      <c r="C53" s="183">
        <v>914395</v>
      </c>
      <c r="D53" s="184">
        <v>19488</v>
      </c>
      <c r="E53" s="183">
        <v>1043912</v>
      </c>
      <c r="F53" s="184">
        <v>22330</v>
      </c>
      <c r="G53" s="183">
        <v>1157577</v>
      </c>
      <c r="H53" s="184">
        <v>25675</v>
      </c>
    </row>
    <row r="54" spans="1:8" ht="12.75">
      <c r="A54" s="142">
        <v>47</v>
      </c>
      <c r="B54" s="98" t="s">
        <v>47</v>
      </c>
      <c r="C54" s="183">
        <v>41089</v>
      </c>
      <c r="D54" s="184">
        <v>1327</v>
      </c>
      <c r="E54" s="183">
        <v>47745</v>
      </c>
      <c r="F54" s="184">
        <v>1508</v>
      </c>
      <c r="G54" s="183">
        <v>55616</v>
      </c>
      <c r="H54" s="184">
        <v>1735</v>
      </c>
    </row>
    <row r="55" spans="1:8" ht="12.75">
      <c r="A55" s="142">
        <v>48</v>
      </c>
      <c r="B55" s="98" t="s">
        <v>48</v>
      </c>
      <c r="C55" s="183">
        <v>2472</v>
      </c>
      <c r="D55" s="184">
        <v>174</v>
      </c>
      <c r="E55" s="183">
        <v>2824</v>
      </c>
      <c r="F55" s="184">
        <v>188</v>
      </c>
      <c r="G55" s="183">
        <v>3154</v>
      </c>
      <c r="H55" s="184">
        <v>210</v>
      </c>
    </row>
    <row r="56" spans="1:8" ht="25.5">
      <c r="A56" s="142">
        <v>49</v>
      </c>
      <c r="B56" s="98" t="s">
        <v>49</v>
      </c>
      <c r="C56" s="187">
        <v>13765</v>
      </c>
      <c r="D56" s="87">
        <v>196</v>
      </c>
      <c r="E56" s="187">
        <v>16369</v>
      </c>
      <c r="F56" s="87">
        <v>223</v>
      </c>
      <c r="G56" s="187">
        <v>18894</v>
      </c>
      <c r="H56" s="87">
        <v>263</v>
      </c>
    </row>
    <row r="57" spans="1:8" ht="12.75">
      <c r="A57" s="142">
        <v>50</v>
      </c>
      <c r="B57" s="98" t="s">
        <v>50</v>
      </c>
      <c r="C57" s="183">
        <v>26938</v>
      </c>
      <c r="D57" s="184">
        <v>110</v>
      </c>
      <c r="E57" s="183">
        <v>31221</v>
      </c>
      <c r="F57" s="184">
        <v>136</v>
      </c>
      <c r="G57" s="183">
        <v>35212</v>
      </c>
      <c r="H57" s="184">
        <v>151</v>
      </c>
    </row>
    <row r="58" spans="1:8" ht="12.75">
      <c r="A58" s="142">
        <v>51</v>
      </c>
      <c r="B58" s="98" t="s">
        <v>51</v>
      </c>
      <c r="C58" s="183">
        <v>376</v>
      </c>
      <c r="D58" s="184">
        <v>49</v>
      </c>
      <c r="E58" s="183">
        <v>381</v>
      </c>
      <c r="F58" s="184">
        <v>54</v>
      </c>
      <c r="G58" s="183">
        <v>385</v>
      </c>
      <c r="H58" s="184">
        <v>56</v>
      </c>
    </row>
    <row r="59" spans="1:8" ht="12.75">
      <c r="A59" s="142">
        <v>52</v>
      </c>
      <c r="B59" s="98" t="s">
        <v>52</v>
      </c>
      <c r="C59" s="183">
        <v>19141</v>
      </c>
      <c r="D59" s="184">
        <v>2752</v>
      </c>
      <c r="E59" s="183">
        <v>20688</v>
      </c>
      <c r="F59" s="184">
        <v>2995</v>
      </c>
      <c r="G59" s="183">
        <v>21948</v>
      </c>
      <c r="H59" s="184">
        <v>3264</v>
      </c>
    </row>
    <row r="60" spans="1:8" ht="25.5">
      <c r="A60" s="142">
        <v>53</v>
      </c>
      <c r="B60" s="98" t="s">
        <v>53</v>
      </c>
      <c r="C60" s="187">
        <v>3616</v>
      </c>
      <c r="D60" s="87">
        <v>203</v>
      </c>
      <c r="E60" s="187">
        <v>4105</v>
      </c>
      <c r="F60" s="87">
        <v>244</v>
      </c>
      <c r="G60" s="187">
        <v>4679</v>
      </c>
      <c r="H60" s="87">
        <v>284</v>
      </c>
    </row>
    <row r="61" spans="1:8" ht="12.75">
      <c r="A61" s="142">
        <v>54</v>
      </c>
      <c r="B61" s="98" t="s">
        <v>54</v>
      </c>
      <c r="C61" s="183">
        <v>109060</v>
      </c>
      <c r="D61" s="184">
        <v>268</v>
      </c>
      <c r="E61" s="183">
        <v>125823</v>
      </c>
      <c r="F61" s="184">
        <v>307</v>
      </c>
      <c r="G61" s="183">
        <v>142076</v>
      </c>
      <c r="H61" s="184">
        <v>360</v>
      </c>
    </row>
    <row r="62" spans="1:8" ht="12.75">
      <c r="A62" s="142">
        <v>55</v>
      </c>
      <c r="B62" s="98" t="s">
        <v>55</v>
      </c>
      <c r="C62" s="183">
        <v>1454</v>
      </c>
      <c r="D62" s="184">
        <v>74</v>
      </c>
      <c r="E62" s="183">
        <v>1631</v>
      </c>
      <c r="F62" s="184">
        <v>81</v>
      </c>
      <c r="G62" s="183">
        <v>1837</v>
      </c>
      <c r="H62" s="184">
        <v>90</v>
      </c>
    </row>
    <row r="63" spans="1:8" ht="17.25" customHeight="1">
      <c r="A63" s="142">
        <v>56</v>
      </c>
      <c r="B63" s="98" t="s">
        <v>56</v>
      </c>
      <c r="C63" s="187">
        <v>34261</v>
      </c>
      <c r="D63" s="87">
        <v>2433</v>
      </c>
      <c r="E63" s="187">
        <v>40263</v>
      </c>
      <c r="F63" s="87">
        <v>2787</v>
      </c>
      <c r="G63" s="187">
        <v>46400</v>
      </c>
      <c r="H63" s="87">
        <v>3152</v>
      </c>
    </row>
    <row r="64" spans="1:8" ht="17.25" customHeight="1" thickBot="1">
      <c r="A64" s="154"/>
      <c r="B64" s="155" t="s">
        <v>179</v>
      </c>
      <c r="C64" s="189"/>
      <c r="D64" s="190">
        <v>6</v>
      </c>
      <c r="E64" s="189"/>
      <c r="F64" s="190"/>
      <c r="G64" s="189"/>
      <c r="H64" s="190">
        <v>7</v>
      </c>
    </row>
    <row r="65" spans="1:8" ht="26.25" thickBot="1">
      <c r="A65" s="144"/>
      <c r="B65" s="101" t="s">
        <v>70</v>
      </c>
      <c r="C65" s="191">
        <f aca="true" t="shared" si="3" ref="C65:H65">SUM(C48:C63)</f>
        <v>1247803</v>
      </c>
      <c r="D65" s="192">
        <f t="shared" si="3"/>
        <v>32226</v>
      </c>
      <c r="E65" s="191">
        <f t="shared" si="3"/>
        <v>1431857</v>
      </c>
      <c r="F65" s="192">
        <f t="shared" si="3"/>
        <v>36687</v>
      </c>
      <c r="G65" s="192">
        <f t="shared" si="3"/>
        <v>1597469</v>
      </c>
      <c r="H65" s="192">
        <f t="shared" si="3"/>
        <v>41858</v>
      </c>
    </row>
    <row r="66" spans="1:8" ht="13.5" thickBot="1">
      <c r="A66" s="179"/>
      <c r="B66" s="102" t="s">
        <v>69</v>
      </c>
      <c r="C66" s="193">
        <f>C65+C46+C30</f>
        <v>7010741</v>
      </c>
      <c r="D66" s="194">
        <f>D65+D46+D30+D64</f>
        <v>381991</v>
      </c>
      <c r="E66" s="193">
        <f>E65+E46+E30</f>
        <v>7581548</v>
      </c>
      <c r="F66" s="194">
        <f>F65+F46+F30+F64</f>
        <v>410271</v>
      </c>
      <c r="G66" s="194">
        <f>G65+G46+G30+G64</f>
        <v>8098702</v>
      </c>
      <c r="H66" s="194">
        <f>H65+H46+H30+H64</f>
        <v>442075</v>
      </c>
    </row>
    <row r="67" spans="2:8" ht="12.75">
      <c r="B67" s="1" t="s">
        <v>59</v>
      </c>
      <c r="F67" s="176" t="s">
        <v>182</v>
      </c>
      <c r="G67" s="176"/>
      <c r="H67" s="176"/>
    </row>
    <row r="68" ht="12.75">
      <c r="B68" s="1" t="s">
        <v>57</v>
      </c>
    </row>
    <row r="69" ht="13.5" thickBot="1">
      <c r="B69" s="1" t="s">
        <v>73</v>
      </c>
    </row>
    <row r="70" spans="2:11" ht="39" thickBot="1">
      <c r="B70" s="195" t="s">
        <v>180</v>
      </c>
      <c r="J70" s="205" t="s">
        <v>77</v>
      </c>
      <c r="K70" s="206"/>
    </row>
    <row r="71" ht="12.75">
      <c r="B71" s="1" t="s">
        <v>183</v>
      </c>
    </row>
    <row r="77" spans="1:4" ht="14.25">
      <c r="A77" s="157"/>
      <c r="B77" s="157"/>
      <c r="C77" s="158"/>
      <c r="D77" s="156"/>
    </row>
    <row r="78" spans="1:4" ht="14.25">
      <c r="A78" s="157"/>
      <c r="B78" s="157"/>
      <c r="C78" s="158"/>
      <c r="D78" s="156"/>
    </row>
    <row r="79" spans="1:4" ht="14.25">
      <c r="A79" s="157"/>
      <c r="B79" s="157"/>
      <c r="C79" s="158"/>
      <c r="D79" s="156"/>
    </row>
    <row r="80" spans="1:4" ht="14.25">
      <c r="A80" s="157"/>
      <c r="B80" s="157"/>
      <c r="C80" s="158"/>
      <c r="D80" s="156"/>
    </row>
    <row r="81" spans="1:4" ht="14.25">
      <c r="A81" s="157"/>
      <c r="B81" s="157"/>
      <c r="C81" s="158"/>
      <c r="D81" s="156"/>
    </row>
    <row r="82" spans="1:4" ht="14.25">
      <c r="A82" s="157"/>
      <c r="B82" s="157"/>
      <c r="C82" s="158"/>
      <c r="D82" s="156"/>
    </row>
    <row r="83" spans="1:4" ht="14.25">
      <c r="A83" s="157"/>
      <c r="B83" s="157"/>
      <c r="C83" s="158"/>
      <c r="D83" s="156"/>
    </row>
    <row r="84" spans="1:4" ht="14.25">
      <c r="A84" s="157"/>
      <c r="B84" s="157"/>
      <c r="C84" s="158"/>
      <c r="D84" s="156"/>
    </row>
    <row r="85" spans="1:4" ht="14.25">
      <c r="A85" s="157"/>
      <c r="B85" s="157"/>
      <c r="C85" s="158"/>
      <c r="D85" s="156"/>
    </row>
    <row r="86" spans="1:4" ht="14.25">
      <c r="A86" s="157"/>
      <c r="B86" s="157"/>
      <c r="C86" s="158"/>
      <c r="D86" s="156"/>
    </row>
    <row r="87" spans="1:4" ht="14.25">
      <c r="A87" s="157"/>
      <c r="B87" s="157"/>
      <c r="C87" s="158"/>
      <c r="D87" s="156"/>
    </row>
    <row r="88" spans="1:4" ht="14.25">
      <c r="A88" s="157"/>
      <c r="B88" s="157"/>
      <c r="C88" s="158"/>
      <c r="D88" s="156"/>
    </row>
    <row r="89" spans="1:4" ht="14.25">
      <c r="A89" s="157"/>
      <c r="B89" s="157"/>
      <c r="C89" s="158"/>
      <c r="D89" s="156"/>
    </row>
    <row r="90" spans="1:4" ht="14.25">
      <c r="A90" s="157"/>
      <c r="B90" s="157"/>
      <c r="C90" s="158"/>
      <c r="D90" s="156"/>
    </row>
    <row r="91" spans="1:4" ht="14.25">
      <c r="A91" s="157"/>
      <c r="B91" s="157"/>
      <c r="C91" s="158"/>
      <c r="D91" s="156"/>
    </row>
    <row r="92" spans="1:4" ht="14.25">
      <c r="A92" s="157"/>
      <c r="B92" s="157"/>
      <c r="C92" s="158"/>
      <c r="D92" s="156"/>
    </row>
    <row r="93" spans="1:4" ht="14.25">
      <c r="A93" s="157"/>
      <c r="B93" s="157"/>
      <c r="C93" s="158"/>
      <c r="D93" s="156"/>
    </row>
    <row r="94" spans="1:4" ht="14.25">
      <c r="A94" s="157"/>
      <c r="B94" s="157"/>
      <c r="C94" s="158"/>
      <c r="D94" s="156"/>
    </row>
    <row r="95" spans="1:4" ht="14.25">
      <c r="A95" s="157"/>
      <c r="B95" s="157"/>
      <c r="C95" s="158"/>
      <c r="D95" s="156"/>
    </row>
    <row r="96" spans="1:4" ht="14.25">
      <c r="A96" s="157"/>
      <c r="B96" s="157"/>
      <c r="C96" s="158"/>
      <c r="D96" s="156"/>
    </row>
    <row r="97" spans="1:4" ht="14.25">
      <c r="A97" s="157"/>
      <c r="B97" s="157"/>
      <c r="C97" s="158"/>
      <c r="D97" s="156"/>
    </row>
    <row r="98" spans="1:4" ht="14.25">
      <c r="A98" s="157"/>
      <c r="B98" s="157"/>
      <c r="C98" s="158"/>
      <c r="D98" s="156"/>
    </row>
    <row r="99" spans="1:4" ht="14.25">
      <c r="A99" s="157"/>
      <c r="B99" s="157"/>
      <c r="C99" s="158"/>
      <c r="D99" s="156"/>
    </row>
    <row r="100" spans="1:4" ht="14.25">
      <c r="A100" s="157"/>
      <c r="B100" s="157"/>
      <c r="C100" s="158"/>
      <c r="D100" s="156"/>
    </row>
    <row r="101" spans="1:4" ht="14.25">
      <c r="A101" s="157"/>
      <c r="B101" s="157"/>
      <c r="C101" s="158"/>
      <c r="D101" s="156"/>
    </row>
    <row r="102" spans="1:4" ht="14.25">
      <c r="A102" s="157"/>
      <c r="B102" s="157"/>
      <c r="C102" s="158"/>
      <c r="D102" s="156"/>
    </row>
    <row r="103" spans="1:4" ht="14.25">
      <c r="A103" s="157"/>
      <c r="B103" s="157"/>
      <c r="C103" s="158"/>
      <c r="D103" s="156"/>
    </row>
    <row r="104" spans="1:4" ht="14.25">
      <c r="A104" s="157"/>
      <c r="B104" s="157"/>
      <c r="C104" s="158"/>
      <c r="D104" s="156"/>
    </row>
    <row r="105" spans="1:4" ht="14.25">
      <c r="A105" s="157"/>
      <c r="B105" s="157"/>
      <c r="C105" s="158"/>
      <c r="D105" s="156"/>
    </row>
    <row r="106" spans="1:4" ht="14.25">
      <c r="A106" s="157"/>
      <c r="B106" s="157"/>
      <c r="C106" s="158"/>
      <c r="D106" s="156"/>
    </row>
    <row r="107" spans="1:4" ht="14.25">
      <c r="A107" s="157"/>
      <c r="B107" s="157"/>
      <c r="C107" s="158"/>
      <c r="D107" s="156"/>
    </row>
    <row r="108" spans="1:4" ht="14.25">
      <c r="A108" s="157"/>
      <c r="B108" s="157"/>
      <c r="C108" s="158"/>
      <c r="D108" s="156"/>
    </row>
    <row r="109" spans="1:4" ht="14.25">
      <c r="A109" s="157"/>
      <c r="B109" s="157"/>
      <c r="C109" s="158"/>
      <c r="D109" s="156"/>
    </row>
    <row r="110" spans="1:4" ht="14.25">
      <c r="A110" s="157"/>
      <c r="B110" s="157"/>
      <c r="C110" s="158"/>
      <c r="D110" s="156"/>
    </row>
    <row r="111" spans="1:4" ht="14.25">
      <c r="A111" s="157"/>
      <c r="B111" s="157"/>
      <c r="C111" s="158"/>
      <c r="D111" s="156"/>
    </row>
    <row r="112" spans="1:4" ht="14.25">
      <c r="A112" s="157"/>
      <c r="B112" s="157"/>
      <c r="C112" s="158"/>
      <c r="D112" s="156"/>
    </row>
    <row r="113" spans="1:4" ht="14.25">
      <c r="A113" s="157"/>
      <c r="B113" s="157"/>
      <c r="C113" s="158"/>
      <c r="D113" s="156"/>
    </row>
    <row r="114" spans="1:4" ht="14.25">
      <c r="A114" s="157"/>
      <c r="B114" s="157"/>
      <c r="C114" s="158"/>
      <c r="D114" s="156"/>
    </row>
    <row r="115" spans="1:4" ht="14.25">
      <c r="A115" s="157"/>
      <c r="B115" s="157"/>
      <c r="C115" s="158"/>
      <c r="D115" s="156"/>
    </row>
    <row r="116" spans="1:4" ht="14.25">
      <c r="A116" s="157"/>
      <c r="B116" s="157"/>
      <c r="C116" s="158"/>
      <c r="D116" s="156"/>
    </row>
    <row r="117" spans="1:4" ht="14.25">
      <c r="A117" s="157"/>
      <c r="B117" s="157"/>
      <c r="C117" s="158"/>
      <c r="D117" s="156"/>
    </row>
    <row r="118" spans="1:4" ht="14.25">
      <c r="A118" s="157"/>
      <c r="B118" s="157"/>
      <c r="C118" s="158"/>
      <c r="D118" s="156"/>
    </row>
    <row r="119" spans="1:4" ht="14.25">
      <c r="A119" s="157"/>
      <c r="B119" s="157"/>
      <c r="C119" s="158"/>
      <c r="D119" s="156"/>
    </row>
    <row r="120" spans="1:4" ht="14.25">
      <c r="A120" s="157"/>
      <c r="B120" s="157"/>
      <c r="C120" s="158"/>
      <c r="D120" s="156"/>
    </row>
    <row r="121" spans="1:4" ht="14.25">
      <c r="A121" s="157"/>
      <c r="B121" s="157"/>
      <c r="C121" s="158"/>
      <c r="D121" s="156"/>
    </row>
    <row r="122" spans="1:4" ht="14.25">
      <c r="A122" s="157"/>
      <c r="B122" s="157"/>
      <c r="C122" s="158"/>
      <c r="D122" s="156"/>
    </row>
    <row r="123" spans="1:4" ht="14.25">
      <c r="A123" s="157"/>
      <c r="B123" s="157"/>
      <c r="C123" s="158"/>
      <c r="D123" s="156"/>
    </row>
    <row r="124" spans="1:4" ht="14.25">
      <c r="A124" s="157"/>
      <c r="B124" s="157"/>
      <c r="C124" s="158"/>
      <c r="D124" s="156"/>
    </row>
    <row r="125" spans="1:4" ht="14.25">
      <c r="A125" s="157"/>
      <c r="B125" s="157"/>
      <c r="C125" s="158"/>
      <c r="D125" s="156"/>
    </row>
    <row r="126" spans="1:4" ht="14.25">
      <c r="A126" s="157"/>
      <c r="B126" s="157"/>
      <c r="C126" s="158"/>
      <c r="D126" s="156"/>
    </row>
    <row r="127" spans="1:4" ht="14.25">
      <c r="A127" s="157"/>
      <c r="B127" s="157"/>
      <c r="C127" s="158"/>
      <c r="D127" s="156"/>
    </row>
    <row r="128" spans="1:4" ht="14.25">
      <c r="A128" s="157"/>
      <c r="B128" s="157"/>
      <c r="C128" s="158"/>
      <c r="D128" s="156"/>
    </row>
    <row r="129" spans="1:4" ht="14.25">
      <c r="A129" s="157"/>
      <c r="B129" s="157"/>
      <c r="C129" s="158"/>
      <c r="D129" s="156"/>
    </row>
    <row r="130" spans="1:4" ht="14.25">
      <c r="A130" s="157"/>
      <c r="B130" s="157"/>
      <c r="C130" s="158"/>
      <c r="D130" s="156"/>
    </row>
    <row r="131" spans="1:4" ht="14.25">
      <c r="A131" s="157"/>
      <c r="B131" s="157"/>
      <c r="C131" s="158"/>
      <c r="D131" s="156"/>
    </row>
    <row r="132" spans="1:4" ht="14.25">
      <c r="A132" s="157"/>
      <c r="B132" s="157"/>
      <c r="C132" s="158"/>
      <c r="D132" s="156"/>
    </row>
    <row r="133" spans="1:4" ht="12.75">
      <c r="A133" s="88"/>
      <c r="B133" s="88"/>
      <c r="C133" s="88"/>
      <c r="D133" s="156"/>
    </row>
    <row r="134" spans="1:4" ht="12.75">
      <c r="A134" s="88"/>
      <c r="B134" s="88"/>
      <c r="C134" s="88"/>
      <c r="D134" s="156"/>
    </row>
    <row r="135" spans="1:4" ht="12.75">
      <c r="A135" s="88"/>
      <c r="B135" s="88"/>
      <c r="C135" s="88"/>
      <c r="D135" s="156"/>
    </row>
  </sheetData>
  <sheetProtection/>
  <mergeCells count="8">
    <mergeCell ref="A1:D1"/>
    <mergeCell ref="J70:K70"/>
    <mergeCell ref="C2:D2"/>
    <mergeCell ref="J5:K5"/>
    <mergeCell ref="A2:A4"/>
    <mergeCell ref="K16:P16"/>
    <mergeCell ref="E2:F2"/>
    <mergeCell ref="G2:H2"/>
  </mergeCells>
  <hyperlinks>
    <hyperlink ref="J5" location="Indice!A1" display="Volver al Indice"/>
    <hyperlink ref="J70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5" zoomScaleNormal="75" zoomScalePageLayoutView="0" workbookViewId="0" topLeftCell="L1">
      <selection activeCell="Y4" sqref="Y4:Z4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22" width="10.140625" style="1" customWidth="1"/>
    <col min="23" max="23" width="10.140625" style="103" customWidth="1"/>
    <col min="24" max="16384" width="11.421875" style="1" customWidth="1"/>
  </cols>
  <sheetData>
    <row r="1" spans="1:23" ht="30" customHeight="1" thickBot="1">
      <c r="A1" s="213"/>
      <c r="B1" s="74"/>
      <c r="C1" s="210" t="s">
        <v>60</v>
      </c>
      <c r="D1" s="211"/>
      <c r="E1" s="210" t="s">
        <v>71</v>
      </c>
      <c r="F1" s="211"/>
      <c r="G1" s="210" t="s">
        <v>61</v>
      </c>
      <c r="H1" s="211"/>
      <c r="I1" s="210" t="s">
        <v>72</v>
      </c>
      <c r="J1" s="211"/>
      <c r="K1" s="210" t="s">
        <v>62</v>
      </c>
      <c r="L1" s="211"/>
      <c r="M1" s="218" t="s">
        <v>75</v>
      </c>
      <c r="N1" s="211"/>
      <c r="O1" s="218" t="s">
        <v>176</v>
      </c>
      <c r="P1" s="211"/>
      <c r="Q1" s="218" t="s">
        <v>178</v>
      </c>
      <c r="R1" s="211"/>
      <c r="S1" s="218" t="s">
        <v>181</v>
      </c>
      <c r="T1" s="211"/>
      <c r="U1" s="218" t="s">
        <v>181</v>
      </c>
      <c r="V1" s="211"/>
      <c r="W1" s="196"/>
    </row>
    <row r="2" spans="1:23" ht="12.75">
      <c r="A2" s="213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  <c r="S2" s="48" t="s">
        <v>57</v>
      </c>
      <c r="T2" s="9" t="s">
        <v>58</v>
      </c>
      <c r="U2" s="48" t="s">
        <v>57</v>
      </c>
      <c r="V2" s="9" t="s">
        <v>58</v>
      </c>
      <c r="W2" s="196"/>
    </row>
    <row r="3" spans="1:23" ht="14.25" customHeight="1" thickBot="1">
      <c r="A3" s="214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  <c r="S3" s="55">
        <v>39992</v>
      </c>
      <c r="T3" s="55">
        <v>39992</v>
      </c>
      <c r="U3" s="55">
        <v>40083</v>
      </c>
      <c r="V3" s="55">
        <v>40083</v>
      </c>
      <c r="W3" s="197"/>
    </row>
    <row r="4" spans="1:26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S4" s="149">
        <v>14290</v>
      </c>
      <c r="T4" s="150">
        <v>1275</v>
      </c>
      <c r="U4" s="149">
        <v>15111</v>
      </c>
      <c r="V4" s="150">
        <v>1347</v>
      </c>
      <c r="W4" s="198"/>
      <c r="Y4" s="205" t="s">
        <v>77</v>
      </c>
      <c r="Z4" s="206"/>
    </row>
    <row r="5" spans="1:23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  <c r="S5" s="151">
        <v>28568</v>
      </c>
      <c r="T5" s="152">
        <v>1367</v>
      </c>
      <c r="U5" s="151">
        <v>30524</v>
      </c>
      <c r="V5" s="152">
        <v>1465</v>
      </c>
      <c r="W5" s="198"/>
    </row>
    <row r="6" spans="1:23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  <c r="S6" s="151">
        <v>61845</v>
      </c>
      <c r="T6" s="152">
        <v>4577</v>
      </c>
      <c r="U6" s="151">
        <v>65782</v>
      </c>
      <c r="V6" s="152">
        <v>4943</v>
      </c>
      <c r="W6" s="198"/>
    </row>
    <row r="7" spans="1:23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  <c r="S7" s="151">
        <v>50356</v>
      </c>
      <c r="T7" s="152">
        <v>2300</v>
      </c>
      <c r="U7" s="151">
        <v>53865</v>
      </c>
      <c r="V7" s="152">
        <v>2523</v>
      </c>
      <c r="W7" s="198"/>
    </row>
    <row r="8" spans="1:23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  <c r="S8" s="151">
        <v>218245</v>
      </c>
      <c r="T8" s="152">
        <v>3405</v>
      </c>
      <c r="U8" s="151">
        <v>238093</v>
      </c>
      <c r="V8" s="152">
        <v>3687</v>
      </c>
      <c r="W8" s="198"/>
    </row>
    <row r="9" spans="1:23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  <c r="S9" s="151">
        <v>4029</v>
      </c>
      <c r="T9" s="152">
        <v>3980</v>
      </c>
      <c r="U9" s="151">
        <v>4265</v>
      </c>
      <c r="V9" s="152">
        <v>4130</v>
      </c>
      <c r="W9" s="198"/>
    </row>
    <row r="10" spans="1:23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46">
        <v>518704</v>
      </c>
      <c r="P10" s="14">
        <v>41099</v>
      </c>
      <c r="Q10" s="146">
        <v>537721</v>
      </c>
      <c r="R10" s="14">
        <v>42967</v>
      </c>
      <c r="S10" s="151">
        <v>559317</v>
      </c>
      <c r="T10" s="152">
        <v>44830</v>
      </c>
      <c r="U10" s="151">
        <v>577327</v>
      </c>
      <c r="V10" s="152">
        <v>46878</v>
      </c>
      <c r="W10" s="198"/>
    </row>
    <row r="11" spans="1:23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  <c r="S11" s="151">
        <v>37825</v>
      </c>
      <c r="T11" s="152">
        <v>8578</v>
      </c>
      <c r="U11" s="151">
        <v>40156</v>
      </c>
      <c r="V11" s="152">
        <v>9162</v>
      </c>
      <c r="W11" s="198"/>
    </row>
    <row r="12" spans="1:23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  <c r="S12" s="151">
        <v>2498</v>
      </c>
      <c r="T12" s="152">
        <v>131</v>
      </c>
      <c r="U12" s="151">
        <v>2751</v>
      </c>
      <c r="V12" s="152">
        <v>138</v>
      </c>
      <c r="W12" s="198"/>
    </row>
    <row r="13" spans="1:23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  <c r="S13" s="151">
        <v>2389</v>
      </c>
      <c r="T13" s="152">
        <v>613</v>
      </c>
      <c r="U13" s="151">
        <v>2561</v>
      </c>
      <c r="V13" s="152">
        <v>656</v>
      </c>
      <c r="W13" s="198"/>
    </row>
    <row r="14" spans="1:23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  <c r="S14" s="151">
        <v>205515</v>
      </c>
      <c r="T14" s="152">
        <v>7256</v>
      </c>
      <c r="U14" s="151">
        <v>218557</v>
      </c>
      <c r="V14" s="152">
        <v>7791</v>
      </c>
      <c r="W14" s="198"/>
    </row>
    <row r="15" spans="1:23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  <c r="S15" s="151">
        <v>8071</v>
      </c>
      <c r="T15" s="152">
        <v>598</v>
      </c>
      <c r="U15" s="151">
        <v>8562</v>
      </c>
      <c r="V15" s="152">
        <v>640</v>
      </c>
      <c r="W15" s="198"/>
    </row>
    <row r="16" spans="1:23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  <c r="S16" s="151">
        <v>1564</v>
      </c>
      <c r="T16" s="152">
        <v>150</v>
      </c>
      <c r="U16" s="151">
        <v>1642</v>
      </c>
      <c r="V16" s="152">
        <v>162</v>
      </c>
      <c r="W16" s="198"/>
    </row>
    <row r="17" spans="1:23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  <c r="S17" s="151">
        <v>4512</v>
      </c>
      <c r="T17" s="152">
        <v>460</v>
      </c>
      <c r="U17" s="151">
        <v>4782</v>
      </c>
      <c r="V17" s="152">
        <v>498</v>
      </c>
      <c r="W17" s="198"/>
    </row>
    <row r="18" spans="1:23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  <c r="S18" s="151">
        <v>11248</v>
      </c>
      <c r="T18" s="152">
        <v>890</v>
      </c>
      <c r="U18" s="151">
        <v>11939</v>
      </c>
      <c r="V18" s="152">
        <v>962</v>
      </c>
      <c r="W18" s="198"/>
    </row>
    <row r="19" spans="1:23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  <c r="S19" s="151">
        <v>7519</v>
      </c>
      <c r="T19" s="152">
        <v>1005</v>
      </c>
      <c r="U19" s="151">
        <v>7929</v>
      </c>
      <c r="V19" s="152">
        <v>1080</v>
      </c>
      <c r="W19" s="198"/>
    </row>
    <row r="20" spans="1:23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  <c r="S20" s="151">
        <v>5968</v>
      </c>
      <c r="T20" s="152">
        <v>980</v>
      </c>
      <c r="U20" s="151">
        <v>6367</v>
      </c>
      <c r="V20" s="152">
        <v>1050</v>
      </c>
      <c r="W20" s="198"/>
    </row>
    <row r="21" spans="1:23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  <c r="S21" s="34">
        <v>9494</v>
      </c>
      <c r="T21" s="152">
        <v>1961</v>
      </c>
      <c r="U21" s="34">
        <v>9494</v>
      </c>
      <c r="V21" s="152">
        <v>2098</v>
      </c>
      <c r="W21" s="198"/>
    </row>
    <row r="22" spans="1:23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  <c r="S22" s="151">
        <v>1326546</v>
      </c>
      <c r="T22" s="152">
        <v>41114</v>
      </c>
      <c r="U22" s="151">
        <v>1427661</v>
      </c>
      <c r="V22" s="152">
        <v>44832</v>
      </c>
      <c r="W22" s="198"/>
    </row>
    <row r="23" spans="1:23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  <c r="S23" s="151">
        <v>96678</v>
      </c>
      <c r="T23" s="152">
        <v>385</v>
      </c>
      <c r="U23" s="151">
        <v>102991</v>
      </c>
      <c r="V23" s="152">
        <v>399</v>
      </c>
      <c r="W23" s="198"/>
    </row>
    <row r="24" spans="1:23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46">
        <v>1541613</v>
      </c>
      <c r="P24" s="14">
        <v>88066</v>
      </c>
      <c r="Q24" s="146">
        <v>1586546</v>
      </c>
      <c r="R24" s="14">
        <v>92037</v>
      </c>
      <c r="S24" s="151">
        <v>1642351</v>
      </c>
      <c r="T24" s="152">
        <v>96555</v>
      </c>
      <c r="U24" s="151">
        <v>1689340</v>
      </c>
      <c r="V24" s="152">
        <v>101787</v>
      </c>
      <c r="W24" s="198"/>
    </row>
    <row r="25" spans="1:23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  <c r="S25" s="151">
        <v>3916</v>
      </c>
      <c r="T25" s="152">
        <v>947</v>
      </c>
      <c r="U25" s="151">
        <v>4071</v>
      </c>
      <c r="V25" s="152">
        <v>997</v>
      </c>
      <c r="W25" s="198"/>
    </row>
    <row r="26" spans="1:23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  <c r="S26" s="151">
        <v>304413</v>
      </c>
      <c r="T26" s="152">
        <v>44140</v>
      </c>
      <c r="U26" s="151">
        <v>326640</v>
      </c>
      <c r="V26" s="152">
        <v>47491</v>
      </c>
      <c r="W26" s="198"/>
    </row>
    <row r="27" spans="1:23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  <c r="S27" s="151">
        <v>90937</v>
      </c>
      <c r="T27" s="152">
        <v>2724</v>
      </c>
      <c r="U27" s="151">
        <v>95689</v>
      </c>
      <c r="V27" s="152">
        <v>3005</v>
      </c>
      <c r="W27" s="198"/>
    </row>
    <row r="28" spans="1:23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  <c r="S28" s="151">
        <v>16946</v>
      </c>
      <c r="T28" s="152">
        <v>1843</v>
      </c>
      <c r="U28" s="151">
        <v>18060</v>
      </c>
      <c r="V28" s="152">
        <v>2001</v>
      </c>
      <c r="W28" s="198"/>
    </row>
    <row r="29" spans="1:23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  <c r="S29" s="106">
        <f>SUM(S4:S28)</f>
        <v>4715040</v>
      </c>
      <c r="T29" s="143">
        <f>SUM(T4:T28)</f>
        <v>272064</v>
      </c>
      <c r="U29" s="106">
        <f>SUM(U4:U28)</f>
        <v>4964159</v>
      </c>
      <c r="V29" s="143">
        <f>SUM(V4:V28)</f>
        <v>289722</v>
      </c>
      <c r="W29" s="199"/>
    </row>
    <row r="30" spans="1:23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  <c r="S30" s="35">
        <v>56517</v>
      </c>
      <c r="T30" s="4">
        <v>3710</v>
      </c>
      <c r="U30" s="35">
        <v>61280</v>
      </c>
      <c r="V30" s="4">
        <v>4129</v>
      </c>
      <c r="W30" s="177"/>
    </row>
    <row r="31" spans="1:23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  <c r="S31" s="151">
        <v>38293</v>
      </c>
      <c r="T31" s="152">
        <v>403</v>
      </c>
      <c r="U31" s="151">
        <v>41407</v>
      </c>
      <c r="V31" s="152">
        <v>446</v>
      </c>
      <c r="W31" s="198"/>
    </row>
    <row r="32" spans="1:23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  <c r="S32" s="151">
        <v>11829</v>
      </c>
      <c r="T32" s="152">
        <v>1839</v>
      </c>
      <c r="U32" s="151">
        <v>12782</v>
      </c>
      <c r="V32" s="152">
        <v>1972</v>
      </c>
      <c r="W32" s="198"/>
    </row>
    <row r="33" spans="1:23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  <c r="S33" s="151">
        <v>370023</v>
      </c>
      <c r="T33" s="152">
        <v>2372</v>
      </c>
      <c r="U33" s="151">
        <v>398929</v>
      </c>
      <c r="V33" s="152">
        <v>2600</v>
      </c>
      <c r="W33" s="198"/>
    </row>
    <row r="34" spans="1:23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  <c r="S34" s="151">
        <v>29583</v>
      </c>
      <c r="T34" s="152">
        <v>1527</v>
      </c>
      <c r="U34" s="151">
        <v>31661</v>
      </c>
      <c r="V34" s="152">
        <v>1643</v>
      </c>
      <c r="W34" s="198"/>
    </row>
    <row r="35" spans="1:23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  <c r="S35" s="151">
        <v>63934</v>
      </c>
      <c r="T35" s="152">
        <v>1755</v>
      </c>
      <c r="U35" s="151">
        <v>69321</v>
      </c>
      <c r="V35" s="152">
        <v>1881</v>
      </c>
      <c r="W35" s="198"/>
    </row>
    <row r="36" spans="1:23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  <c r="S36" s="151">
        <v>5744</v>
      </c>
      <c r="T36" s="152">
        <v>529</v>
      </c>
      <c r="U36" s="151">
        <v>6223</v>
      </c>
      <c r="V36" s="152">
        <v>578</v>
      </c>
      <c r="W36" s="198"/>
    </row>
    <row r="37" spans="1:23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  <c r="S37" s="151">
        <v>1790</v>
      </c>
      <c r="T37" s="152">
        <v>106</v>
      </c>
      <c r="U37" s="151">
        <v>1902</v>
      </c>
      <c r="V37" s="152">
        <v>116</v>
      </c>
      <c r="W37" s="198"/>
    </row>
    <row r="38" spans="1:23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  <c r="S38" s="151">
        <v>501015</v>
      </c>
      <c r="T38" s="152">
        <v>72296</v>
      </c>
      <c r="U38" s="151">
        <v>528450</v>
      </c>
      <c r="V38" s="152">
        <v>78682</v>
      </c>
      <c r="W38" s="198"/>
    </row>
    <row r="39" spans="1:23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  <c r="S39" s="35">
        <v>12941</v>
      </c>
      <c r="T39" s="4">
        <v>787</v>
      </c>
      <c r="U39" s="35">
        <v>14085</v>
      </c>
      <c r="V39" s="4">
        <v>867</v>
      </c>
      <c r="W39" s="177"/>
    </row>
    <row r="40" spans="1:23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  <c r="S40" s="151">
        <v>120683</v>
      </c>
      <c r="T40" s="152">
        <v>335</v>
      </c>
      <c r="U40" s="151">
        <v>131651</v>
      </c>
      <c r="V40" s="152">
        <v>382</v>
      </c>
      <c r="W40" s="198"/>
    </row>
    <row r="41" spans="1:23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  <c r="S41" s="35">
        <v>39196</v>
      </c>
      <c r="T41" s="4">
        <v>1898</v>
      </c>
      <c r="U41" s="35">
        <v>43305</v>
      </c>
      <c r="V41" s="4">
        <v>2109</v>
      </c>
      <c r="W41" s="177"/>
    </row>
    <row r="42" spans="1:23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  <c r="S42" s="35">
        <v>94685</v>
      </c>
      <c r="T42" s="4">
        <v>2592</v>
      </c>
      <c r="U42" s="35">
        <v>100473</v>
      </c>
      <c r="V42" s="4">
        <v>2818</v>
      </c>
      <c r="W42" s="177"/>
    </row>
    <row r="43" spans="1:23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  <c r="S43" s="151">
        <v>90071</v>
      </c>
      <c r="T43" s="152">
        <v>10767</v>
      </c>
      <c r="U43" s="151">
        <v>96606</v>
      </c>
      <c r="V43" s="152">
        <v>11594</v>
      </c>
      <c r="W43" s="198"/>
    </row>
    <row r="44" spans="1:23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  <c r="S44" s="151">
        <v>7841</v>
      </c>
      <c r="T44" s="152">
        <v>604</v>
      </c>
      <c r="U44" s="151">
        <v>8493</v>
      </c>
      <c r="V44" s="152">
        <v>671</v>
      </c>
      <c r="W44" s="198"/>
    </row>
    <row r="45" spans="1:23" ht="25.5">
      <c r="A45" s="5"/>
      <c r="B45" s="21" t="s">
        <v>68</v>
      </c>
      <c r="C45" s="22"/>
      <c r="D45" s="23"/>
      <c r="E45" s="29"/>
      <c r="F45" s="29"/>
      <c r="G45" s="7">
        <f aca="true" t="shared" si="2" ref="G45:L45">SUM(G30:G44)</f>
        <v>270405</v>
      </c>
      <c r="H45" s="6">
        <f t="shared" si="2"/>
        <v>19531</v>
      </c>
      <c r="I45" s="7">
        <f t="shared" si="2"/>
        <v>456419</v>
      </c>
      <c r="J45" s="6">
        <f t="shared" si="2"/>
        <v>34494</v>
      </c>
      <c r="K45" s="7">
        <f t="shared" si="2"/>
        <v>739404</v>
      </c>
      <c r="L45" s="6">
        <f t="shared" si="2"/>
        <v>49248</v>
      </c>
      <c r="M45" s="7">
        <f aca="true" t="shared" si="3" ref="M45:R45">SUM(M30:M44)</f>
        <v>968205</v>
      </c>
      <c r="N45" s="6">
        <f t="shared" si="3"/>
        <v>64093</v>
      </c>
      <c r="O45" s="7">
        <f t="shared" si="3"/>
        <v>1220985</v>
      </c>
      <c r="P45" s="6">
        <f t="shared" si="3"/>
        <v>86130</v>
      </c>
      <c r="Q45" s="7">
        <f t="shared" si="3"/>
        <v>1329724</v>
      </c>
      <c r="R45" s="6">
        <f t="shared" si="3"/>
        <v>93224</v>
      </c>
      <c r="S45" s="107">
        <f>SUM(S30:S44)</f>
        <v>1444145</v>
      </c>
      <c r="T45" s="6">
        <f>SUM(T30:T44)</f>
        <v>101520</v>
      </c>
      <c r="U45" s="107">
        <f>SUM(U30:U44)</f>
        <v>1546568</v>
      </c>
      <c r="V45" s="6">
        <f>SUM(V30:V44)</f>
        <v>110488</v>
      </c>
      <c r="W45" s="200"/>
    </row>
    <row r="46" spans="1:23" ht="12.75">
      <c r="A46" s="5"/>
      <c r="B46" s="21" t="s">
        <v>67</v>
      </c>
      <c r="C46" s="22"/>
      <c r="D46" s="23"/>
      <c r="E46" s="29"/>
      <c r="F46" s="29"/>
      <c r="G46" s="7">
        <f aca="true" t="shared" si="4" ref="G46:L46">+G45+G29</f>
        <v>2660981</v>
      </c>
      <c r="H46" s="6">
        <f t="shared" si="4"/>
        <v>137341</v>
      </c>
      <c r="I46" s="7">
        <f t="shared" si="4"/>
        <v>3191594</v>
      </c>
      <c r="J46" s="6">
        <f t="shared" si="4"/>
        <v>180877</v>
      </c>
      <c r="K46" s="7">
        <f t="shared" si="4"/>
        <v>4058505</v>
      </c>
      <c r="L46" s="6">
        <f t="shared" si="4"/>
        <v>225217</v>
      </c>
      <c r="M46" s="7">
        <f aca="true" t="shared" si="5" ref="M46:R46">+M45+M29</f>
        <v>4707457</v>
      </c>
      <c r="N46" s="6">
        <f t="shared" si="5"/>
        <v>261682</v>
      </c>
      <c r="O46" s="7">
        <f t="shared" si="5"/>
        <v>5487595</v>
      </c>
      <c r="P46" s="6">
        <f t="shared" si="5"/>
        <v>329388</v>
      </c>
      <c r="Q46" s="7">
        <f t="shared" si="5"/>
        <v>5772432</v>
      </c>
      <c r="R46" s="6">
        <f t="shared" si="5"/>
        <v>349765</v>
      </c>
      <c r="S46" s="107">
        <f>+S45+S29</f>
        <v>6159185</v>
      </c>
      <c r="T46" s="6">
        <f>+T45+T29</f>
        <v>373584</v>
      </c>
      <c r="U46" s="107">
        <f>+U45+U29</f>
        <v>6510727</v>
      </c>
      <c r="V46" s="6">
        <f>+V45+V29</f>
        <v>400210</v>
      </c>
      <c r="W46" s="200"/>
    </row>
    <row r="47" spans="1:23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  <c r="S47" s="35">
        <v>85097</v>
      </c>
      <c r="T47" s="4">
        <v>2681</v>
      </c>
      <c r="U47" s="35">
        <v>96669</v>
      </c>
      <c r="V47" s="4">
        <v>3001</v>
      </c>
      <c r="W47" s="177"/>
    </row>
    <row r="48" spans="1:23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  <c r="S48" s="35">
        <v>1521</v>
      </c>
      <c r="T48" s="4">
        <v>174</v>
      </c>
      <c r="U48" s="35">
        <v>1704</v>
      </c>
      <c r="V48" s="4">
        <v>203</v>
      </c>
      <c r="W48" s="177"/>
    </row>
    <row r="49" spans="1:23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  <c r="S49" s="35">
        <v>2095</v>
      </c>
      <c r="T49" s="4">
        <v>310</v>
      </c>
      <c r="U49" s="35">
        <v>2328</v>
      </c>
      <c r="V49" s="4">
        <v>364</v>
      </c>
      <c r="W49" s="177"/>
    </row>
    <row r="50" spans="1:23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  <c r="S50" s="151">
        <v>6237</v>
      </c>
      <c r="T50" s="152">
        <v>2390</v>
      </c>
      <c r="U50" s="151">
        <v>6845</v>
      </c>
      <c r="V50" s="152">
        <v>2742</v>
      </c>
      <c r="W50" s="198"/>
    </row>
    <row r="51" spans="1:23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  <c r="S51" s="151">
        <v>1945</v>
      </c>
      <c r="T51" s="152">
        <v>279</v>
      </c>
      <c r="U51" s="151">
        <v>2145</v>
      </c>
      <c r="V51" s="152">
        <v>308</v>
      </c>
      <c r="W51" s="198"/>
    </row>
    <row r="52" spans="1:23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  <c r="S52" s="151">
        <v>1043912</v>
      </c>
      <c r="T52" s="152">
        <v>22330</v>
      </c>
      <c r="U52" s="151">
        <v>1157577</v>
      </c>
      <c r="V52" s="152">
        <v>25675</v>
      </c>
      <c r="W52" s="198"/>
    </row>
    <row r="53" spans="1:23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  <c r="S53" s="151">
        <v>47745</v>
      </c>
      <c r="T53" s="152">
        <v>1508</v>
      </c>
      <c r="U53" s="151">
        <v>55616</v>
      </c>
      <c r="V53" s="152">
        <v>1735</v>
      </c>
      <c r="W53" s="198"/>
    </row>
    <row r="54" spans="1:23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  <c r="S54" s="151">
        <v>2824</v>
      </c>
      <c r="T54" s="152">
        <v>188</v>
      </c>
      <c r="U54" s="151">
        <v>3154</v>
      </c>
      <c r="V54" s="152">
        <v>210</v>
      </c>
      <c r="W54" s="198"/>
    </row>
    <row r="55" spans="1:23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  <c r="S55" s="35">
        <v>16369</v>
      </c>
      <c r="T55" s="4">
        <v>223</v>
      </c>
      <c r="U55" s="35">
        <v>18894</v>
      </c>
      <c r="V55" s="4">
        <v>263</v>
      </c>
      <c r="W55" s="177"/>
    </row>
    <row r="56" spans="1:23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  <c r="S56" s="151">
        <v>31221</v>
      </c>
      <c r="T56" s="152">
        <v>136</v>
      </c>
      <c r="U56" s="151">
        <v>35212</v>
      </c>
      <c r="V56" s="152">
        <v>151</v>
      </c>
      <c r="W56" s="198"/>
    </row>
    <row r="57" spans="1:23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  <c r="S57" s="151">
        <v>381</v>
      </c>
      <c r="T57" s="152">
        <v>54</v>
      </c>
      <c r="U57" s="151">
        <v>385</v>
      </c>
      <c r="V57" s="152">
        <v>56</v>
      </c>
      <c r="W57" s="198"/>
    </row>
    <row r="58" spans="1:23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  <c r="S58" s="151">
        <v>20688</v>
      </c>
      <c r="T58" s="152">
        <v>2995</v>
      </c>
      <c r="U58" s="151">
        <v>21948</v>
      </c>
      <c r="V58" s="152">
        <v>3264</v>
      </c>
      <c r="W58" s="198"/>
    </row>
    <row r="59" spans="1:23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  <c r="S59" s="35">
        <v>4105</v>
      </c>
      <c r="T59" s="4">
        <v>244</v>
      </c>
      <c r="U59" s="35">
        <v>4679</v>
      </c>
      <c r="V59" s="4">
        <v>284</v>
      </c>
      <c r="W59" s="177"/>
    </row>
    <row r="60" spans="1:23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  <c r="S60" s="151">
        <v>125823</v>
      </c>
      <c r="T60" s="152">
        <v>307</v>
      </c>
      <c r="U60" s="151">
        <v>142076</v>
      </c>
      <c r="V60" s="152">
        <v>360</v>
      </c>
      <c r="W60" s="198"/>
    </row>
    <row r="61" spans="1:23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  <c r="S61" s="151">
        <v>1631</v>
      </c>
      <c r="T61" s="152">
        <v>81</v>
      </c>
      <c r="U61" s="151">
        <v>1837</v>
      </c>
      <c r="V61" s="152">
        <v>90</v>
      </c>
      <c r="W61" s="198"/>
    </row>
    <row r="62" spans="1:23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  <c r="S62" s="35">
        <v>40263</v>
      </c>
      <c r="T62" s="4">
        <v>2787</v>
      </c>
      <c r="U62" s="35">
        <v>46400</v>
      </c>
      <c r="V62" s="4">
        <v>3152</v>
      </c>
      <c r="W62" s="177"/>
    </row>
    <row r="63" spans="1:23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6" ref="K63:P63">SUM(K47:K62)</f>
        <v>294354</v>
      </c>
      <c r="L63" s="19">
        <f t="shared" si="6"/>
        <v>7830</v>
      </c>
      <c r="M63" s="18">
        <f t="shared" si="6"/>
        <v>712147</v>
      </c>
      <c r="N63" s="19">
        <f t="shared" si="6"/>
        <v>16829</v>
      </c>
      <c r="O63" s="18">
        <f t="shared" si="6"/>
        <v>1077446</v>
      </c>
      <c r="P63" s="19">
        <f t="shared" si="6"/>
        <v>27609</v>
      </c>
      <c r="Q63" s="18">
        <f aca="true" t="shared" si="7" ref="Q63:V63">SUM(Q47:Q62)</f>
        <v>1247803</v>
      </c>
      <c r="R63" s="19">
        <f t="shared" si="7"/>
        <v>32226</v>
      </c>
      <c r="S63" s="108">
        <f t="shared" si="7"/>
        <v>1431857</v>
      </c>
      <c r="T63" s="19">
        <f t="shared" si="7"/>
        <v>36687</v>
      </c>
      <c r="U63" s="108">
        <f t="shared" si="7"/>
        <v>1597469</v>
      </c>
      <c r="V63" s="19">
        <f t="shared" si="7"/>
        <v>41858</v>
      </c>
      <c r="W63" s="200"/>
    </row>
    <row r="64" spans="2:25" ht="13.5" thickBot="1">
      <c r="B64" s="44" t="s">
        <v>69</v>
      </c>
      <c r="C64" s="45">
        <f>C63+C45+C29</f>
        <v>1322618</v>
      </c>
      <c r="D64" s="46">
        <f aca="true" t="shared" si="8" ref="D64:N64">D63+D45+D29</f>
        <v>47555</v>
      </c>
      <c r="E64" s="45">
        <f t="shared" si="8"/>
        <v>1938014</v>
      </c>
      <c r="F64" s="46">
        <f t="shared" si="8"/>
        <v>83835</v>
      </c>
      <c r="G64" s="45">
        <f t="shared" si="8"/>
        <v>2660981</v>
      </c>
      <c r="H64" s="46">
        <f t="shared" si="8"/>
        <v>137341</v>
      </c>
      <c r="I64" s="45">
        <f t="shared" si="8"/>
        <v>3191594</v>
      </c>
      <c r="J64" s="46">
        <f t="shared" si="8"/>
        <v>180877</v>
      </c>
      <c r="K64" s="45">
        <f t="shared" si="8"/>
        <v>4352859</v>
      </c>
      <c r="L64" s="46">
        <f t="shared" si="8"/>
        <v>233047</v>
      </c>
      <c r="M64" s="45">
        <f t="shared" si="8"/>
        <v>5419604</v>
      </c>
      <c r="N64" s="46">
        <f t="shared" si="8"/>
        <v>278511</v>
      </c>
      <c r="O64" s="45">
        <f aca="true" t="shared" si="9" ref="O64:T64">O63+O45+O29</f>
        <v>6565041</v>
      </c>
      <c r="P64" s="46">
        <f t="shared" si="9"/>
        <v>356997</v>
      </c>
      <c r="Q64" s="45">
        <f t="shared" si="9"/>
        <v>7020235</v>
      </c>
      <c r="R64" s="46">
        <f t="shared" si="9"/>
        <v>381991</v>
      </c>
      <c r="S64" s="95">
        <f t="shared" si="9"/>
        <v>7591042</v>
      </c>
      <c r="T64" s="46">
        <f t="shared" si="9"/>
        <v>410271</v>
      </c>
      <c r="U64" s="95">
        <f>U63+U45+U29</f>
        <v>8108196</v>
      </c>
      <c r="V64" s="46">
        <f>V63+V45+V29</f>
        <v>442068</v>
      </c>
      <c r="W64" s="200"/>
      <c r="X64" s="148"/>
      <c r="Y64" s="148"/>
    </row>
    <row r="65" spans="2:17" ht="12.75">
      <c r="B65" s="1" t="s">
        <v>59</v>
      </c>
      <c r="Q65" s="148"/>
    </row>
    <row r="66" ht="13.5" thickBot="1">
      <c r="B66" s="1" t="s">
        <v>57</v>
      </c>
    </row>
    <row r="67" spans="2:26" ht="15.75" thickBot="1">
      <c r="B67" s="1" t="s">
        <v>73</v>
      </c>
      <c r="Y67" s="205" t="s">
        <v>77</v>
      </c>
      <c r="Z67" s="206"/>
    </row>
    <row r="68" ht="12.75">
      <c r="B68" s="1" t="s">
        <v>65</v>
      </c>
    </row>
  </sheetData>
  <sheetProtection/>
  <mergeCells count="13">
    <mergeCell ref="Y4:Z4"/>
    <mergeCell ref="Y67:Z67"/>
    <mergeCell ref="O1:P1"/>
    <mergeCell ref="A1:A3"/>
    <mergeCell ref="C1:D1"/>
    <mergeCell ref="G1:H1"/>
    <mergeCell ref="K1:L1"/>
    <mergeCell ref="E1:F1"/>
    <mergeCell ref="U1:V1"/>
    <mergeCell ref="I1:J1"/>
    <mergeCell ref="S1:T1"/>
    <mergeCell ref="Q1:R1"/>
    <mergeCell ref="M1:N1"/>
  </mergeCells>
  <hyperlinks>
    <hyperlink ref="Y4" location="Indice!A1" display="Volver al Indice"/>
    <hyperlink ref="Y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O6:P34"/>
  <sheetViews>
    <sheetView showGridLines="0" zoomScale="75" zoomScaleNormal="75" zoomScalePageLayoutView="0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205" t="s">
        <v>77</v>
      </c>
      <c r="P6" s="206"/>
    </row>
    <row r="33" ht="13.5" thickBot="1"/>
    <row r="34" spans="15:16" ht="15.75" thickBot="1">
      <c r="O34" s="205" t="s">
        <v>77</v>
      </c>
      <c r="P34" s="206"/>
    </row>
  </sheetData>
  <sheetProtection/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4"/>
  <sheetViews>
    <sheetView showGridLines="0" zoomScale="75" zoomScaleNormal="75" zoomScalePageLayoutView="0" workbookViewId="0" topLeftCell="A1">
      <selection activeCell="H6" sqref="H6:I6"/>
    </sheetView>
  </sheetViews>
  <sheetFormatPr defaultColWidth="11.421875" defaultRowHeight="12.75"/>
  <cols>
    <col min="1" max="1" width="3.140625" style="128" bestFit="1" customWidth="1"/>
    <col min="2" max="2" width="89.00390625" style="0" customWidth="1"/>
  </cols>
  <sheetData>
    <row r="2" spans="2:5" ht="15.75">
      <c r="B2" s="204" t="s">
        <v>192</v>
      </c>
      <c r="C2" s="204"/>
      <c r="D2" s="204"/>
      <c r="E2" s="204"/>
    </row>
    <row r="3" ht="13.5" thickBot="1"/>
    <row r="4" spans="1:5" ht="12.75" customHeight="1">
      <c r="A4" s="124"/>
      <c r="B4" s="223" t="s">
        <v>0</v>
      </c>
      <c r="C4" s="225" t="s">
        <v>57</v>
      </c>
      <c r="D4" s="225" t="s">
        <v>58</v>
      </c>
      <c r="E4" s="227" t="s">
        <v>90</v>
      </c>
    </row>
    <row r="5" spans="1:5" ht="25.5" customHeight="1" thickBot="1">
      <c r="A5" s="125"/>
      <c r="B5" s="224"/>
      <c r="C5" s="226"/>
      <c r="D5" s="226"/>
      <c r="E5" s="228"/>
    </row>
    <row r="6" spans="1:9" ht="15.75" thickBot="1">
      <c r="A6" s="126">
        <v>1</v>
      </c>
      <c r="B6" s="118" t="s">
        <v>1</v>
      </c>
      <c r="C6" s="119">
        <v>126.95611641819586</v>
      </c>
      <c r="D6" s="119">
        <v>54.90780828166278</v>
      </c>
      <c r="E6" s="120">
        <v>2.3121687131809012</v>
      </c>
      <c r="H6" s="205" t="s">
        <v>77</v>
      </c>
      <c r="I6" s="206"/>
    </row>
    <row r="7" spans="1:5" ht="12.75">
      <c r="A7" s="126">
        <v>2</v>
      </c>
      <c r="B7" s="118" t="s">
        <v>2</v>
      </c>
      <c r="C7" s="119">
        <v>958.8460173210487</v>
      </c>
      <c r="D7" s="119">
        <v>249.6851240500461</v>
      </c>
      <c r="E7" s="120">
        <v>3.840220842026859</v>
      </c>
    </row>
    <row r="8" spans="1:5" ht="12.75">
      <c r="A8" s="126">
        <v>3</v>
      </c>
      <c r="B8" s="118" t="s">
        <v>3</v>
      </c>
      <c r="C8" s="119">
        <v>1117.9486656571785</v>
      </c>
      <c r="D8" s="119">
        <v>425.77639805054184</v>
      </c>
      <c r="E8" s="120">
        <v>2.6256708234082815</v>
      </c>
    </row>
    <row r="9" spans="1:5" ht="12.75">
      <c r="A9" s="126">
        <v>4</v>
      </c>
      <c r="B9" s="118" t="s">
        <v>91</v>
      </c>
      <c r="C9" s="119">
        <v>452.5505400612878</v>
      </c>
      <c r="D9" s="119">
        <v>102.84513756097641</v>
      </c>
      <c r="E9" s="120">
        <v>4.4003105133966365</v>
      </c>
    </row>
    <row r="10" spans="1:5" ht="12.75">
      <c r="A10" s="126">
        <v>5</v>
      </c>
      <c r="B10" s="118" t="s">
        <v>5</v>
      </c>
      <c r="C10" s="119">
        <v>2000.3548822948517</v>
      </c>
      <c r="D10" s="119">
        <v>150.29331041907255</v>
      </c>
      <c r="E10" s="120">
        <v>13.309673442664433</v>
      </c>
    </row>
    <row r="11" spans="1:5" ht="12.75">
      <c r="A11" s="126">
        <v>6</v>
      </c>
      <c r="B11" s="118" t="s">
        <v>6</v>
      </c>
      <c r="C11" s="119">
        <v>35.83269383386972</v>
      </c>
      <c r="D11" s="119">
        <v>168.35133496901807</v>
      </c>
      <c r="E11" s="120">
        <v>0.2128447264196869</v>
      </c>
    </row>
    <row r="12" spans="1:5" ht="12.75">
      <c r="A12" s="126">
        <v>7</v>
      </c>
      <c r="B12" s="118" t="s">
        <v>7</v>
      </c>
      <c r="C12" s="119">
        <v>4850.45290340598</v>
      </c>
      <c r="D12" s="119">
        <v>1910.8895594861085</v>
      </c>
      <c r="E12" s="120">
        <v>2.5383219450476258</v>
      </c>
    </row>
    <row r="13" spans="1:5" ht="12.75">
      <c r="A13" s="126">
        <v>8</v>
      </c>
      <c r="B13" s="118" t="s">
        <v>8</v>
      </c>
      <c r="C13" s="119">
        <v>916.9558508912323</v>
      </c>
      <c r="D13" s="119">
        <v>1046.126864291244</v>
      </c>
      <c r="E13" s="120">
        <v>0.8765245231633301</v>
      </c>
    </row>
    <row r="14" spans="1:5" ht="12.75">
      <c r="A14" s="126">
        <v>9</v>
      </c>
      <c r="B14" s="118" t="s">
        <v>9</v>
      </c>
      <c r="C14" s="119">
        <v>1641.3830842504283</v>
      </c>
      <c r="D14" s="119">
        <v>346.96877525699193</v>
      </c>
      <c r="E14" s="120">
        <v>4.730636303035317</v>
      </c>
    </row>
    <row r="15" spans="1:5" ht="12.75">
      <c r="A15" s="126">
        <v>10</v>
      </c>
      <c r="B15" s="118" t="s">
        <v>10</v>
      </c>
      <c r="C15" s="119">
        <v>50.26971142908683</v>
      </c>
      <c r="D15" s="119">
        <v>65.1001609641175</v>
      </c>
      <c r="E15" s="120">
        <v>0.7721902785585268</v>
      </c>
    </row>
    <row r="16" spans="1:5" ht="12.75">
      <c r="A16" s="126">
        <v>11</v>
      </c>
      <c r="B16" s="118" t="s">
        <v>11</v>
      </c>
      <c r="C16" s="119">
        <v>1836.2218209259236</v>
      </c>
      <c r="D16" s="119">
        <v>317.5848064754527</v>
      </c>
      <c r="E16" s="120">
        <v>5.781831446234038</v>
      </c>
    </row>
    <row r="17" spans="1:5" ht="12.75">
      <c r="A17" s="126">
        <v>12</v>
      </c>
      <c r="B17" s="118" t="s">
        <v>12</v>
      </c>
      <c r="C17" s="119">
        <v>820.1715060808792</v>
      </c>
      <c r="D17" s="119">
        <v>717.6175098672408</v>
      </c>
      <c r="E17" s="120">
        <v>1.1429089937237051</v>
      </c>
    </row>
    <row r="18" spans="1:5" ht="12.75">
      <c r="A18" s="126">
        <v>13</v>
      </c>
      <c r="B18" s="118" t="s">
        <v>13</v>
      </c>
      <c r="C18" s="119">
        <v>979.6986638819351</v>
      </c>
      <c r="D18" s="119">
        <v>407.31117095386014</v>
      </c>
      <c r="E18" s="120">
        <v>2.4052830704044563</v>
      </c>
    </row>
    <row r="19" spans="1:5" ht="12.75">
      <c r="A19" s="126">
        <v>14</v>
      </c>
      <c r="B19" s="118" t="s">
        <v>14</v>
      </c>
      <c r="C19" s="119">
        <v>150.21627751373526</v>
      </c>
      <c r="D19" s="119">
        <v>84.8758988238382</v>
      </c>
      <c r="E19" s="120">
        <v>1.769834306267701</v>
      </c>
    </row>
    <row r="20" spans="1:5" ht="12.75">
      <c r="A20" s="126">
        <v>15</v>
      </c>
      <c r="B20" s="118" t="s">
        <v>15</v>
      </c>
      <c r="C20" s="119">
        <v>136.92883049772865</v>
      </c>
      <c r="D20" s="119">
        <v>51.54131019939308</v>
      </c>
      <c r="E20" s="120">
        <v>2.6566812129533535</v>
      </c>
    </row>
    <row r="21" spans="1:5" ht="12.75">
      <c r="A21" s="126">
        <v>16</v>
      </c>
      <c r="B21" s="118" t="s">
        <v>16</v>
      </c>
      <c r="C21" s="119">
        <v>182.70195663219164</v>
      </c>
      <c r="D21" s="119">
        <v>109.01812022477921</v>
      </c>
      <c r="E21" s="120">
        <v>1.6758861394370703</v>
      </c>
    </row>
    <row r="22" spans="1:5" ht="12.75">
      <c r="A22" s="126">
        <v>17</v>
      </c>
      <c r="B22" s="118" t="s">
        <v>17</v>
      </c>
      <c r="C22" s="119">
        <v>73.09881094743959</v>
      </c>
      <c r="D22" s="119">
        <v>56.25610780599037</v>
      </c>
      <c r="E22" s="120">
        <v>1.299393324535256</v>
      </c>
    </row>
    <row r="23" spans="1:5" ht="12.75">
      <c r="A23" s="126">
        <v>18</v>
      </c>
      <c r="B23" s="118" t="s">
        <v>92</v>
      </c>
      <c r="C23" s="119">
        <v>0</v>
      </c>
      <c r="D23" s="119">
        <v>84.15644595054265</v>
      </c>
      <c r="E23" s="120">
        <v>0</v>
      </c>
    </row>
    <row r="24" spans="1:5" ht="12.75">
      <c r="A24" s="126">
        <v>19</v>
      </c>
      <c r="B24" s="118" t="s">
        <v>19</v>
      </c>
      <c r="C24" s="119">
        <v>155852.06258269327</v>
      </c>
      <c r="D24" s="119">
        <v>26089.5372994489</v>
      </c>
      <c r="E24" s="120">
        <v>5.973738084882992</v>
      </c>
    </row>
    <row r="25" spans="1:5" ht="12.75">
      <c r="A25" s="126">
        <v>20</v>
      </c>
      <c r="B25" s="118" t="s">
        <v>20</v>
      </c>
      <c r="C25" s="119">
        <v>9865.71870856994</v>
      </c>
      <c r="D25" s="119">
        <v>447.3896663078579</v>
      </c>
      <c r="E25" s="120">
        <v>22.051735772057683</v>
      </c>
    </row>
    <row r="26" spans="1:5" ht="12.75">
      <c r="A26" s="126">
        <v>21</v>
      </c>
      <c r="B26" s="118" t="s">
        <v>21</v>
      </c>
      <c r="C26" s="119">
        <v>19375.102647879467</v>
      </c>
      <c r="D26" s="119">
        <v>5453.4670907127065</v>
      </c>
      <c r="E26" s="120">
        <v>3.5528045416970433</v>
      </c>
    </row>
    <row r="27" spans="1:5" ht="12.75">
      <c r="A27" s="126">
        <v>22</v>
      </c>
      <c r="B27" s="118" t="s">
        <v>22</v>
      </c>
      <c r="C27" s="119">
        <v>135.0749183030662</v>
      </c>
      <c r="D27" s="119">
        <v>53.41651379292609</v>
      </c>
      <c r="E27" s="120">
        <v>2.5287108557233116</v>
      </c>
    </row>
    <row r="28" spans="1:5" ht="12.75">
      <c r="A28" s="126">
        <v>23</v>
      </c>
      <c r="B28" s="118" t="s">
        <v>23</v>
      </c>
      <c r="C28" s="119">
        <v>149865.11038925286</v>
      </c>
      <c r="D28" s="119">
        <v>65586.2449937854</v>
      </c>
      <c r="E28" s="120">
        <v>2.2850082422534372</v>
      </c>
    </row>
    <row r="29" spans="1:5" ht="12.75">
      <c r="A29" s="126">
        <v>24</v>
      </c>
      <c r="B29" s="118" t="s">
        <v>24</v>
      </c>
      <c r="C29" s="119">
        <v>57092.80477965802</v>
      </c>
      <c r="D29" s="119">
        <v>7555.370794545369</v>
      </c>
      <c r="E29" s="120">
        <v>7.556585418795913</v>
      </c>
    </row>
    <row r="30" spans="1:5" ht="12.75">
      <c r="A30" s="126">
        <v>25</v>
      </c>
      <c r="B30" s="118" t="s">
        <v>25</v>
      </c>
      <c r="C30" s="119">
        <v>207.13080482360164</v>
      </c>
      <c r="D30" s="119">
        <v>107.20806830455878</v>
      </c>
      <c r="E30" s="120">
        <v>1.9320449300063909</v>
      </c>
    </row>
    <row r="31" spans="1:5" ht="12.75">
      <c r="A31" s="126">
        <v>26</v>
      </c>
      <c r="B31" s="118" t="s">
        <v>26</v>
      </c>
      <c r="C31" s="119">
        <v>2415.8855513643757</v>
      </c>
      <c r="D31" s="119">
        <v>681.400361081131</v>
      </c>
      <c r="E31" s="120">
        <v>3.5454714868821857</v>
      </c>
    </row>
    <row r="32" spans="1:5" ht="12.75">
      <c r="A32" s="126">
        <v>27</v>
      </c>
      <c r="B32" s="118" t="s">
        <v>27</v>
      </c>
      <c r="C32" s="119">
        <v>347.8837874745705</v>
      </c>
      <c r="D32" s="119">
        <v>18.180313655249893</v>
      </c>
      <c r="E32" s="120">
        <v>19.13519172834033</v>
      </c>
    </row>
    <row r="33" spans="1:5" ht="12.75">
      <c r="A33" s="126">
        <v>28</v>
      </c>
      <c r="B33" s="118" t="s">
        <v>28</v>
      </c>
      <c r="C33" s="119">
        <v>294.5259691856064</v>
      </c>
      <c r="D33" s="119">
        <v>199.0590121141339</v>
      </c>
      <c r="E33" s="120">
        <v>1.4795912330597465</v>
      </c>
    </row>
    <row r="34" spans="1:5" ht="12.75">
      <c r="A34" s="126">
        <v>29</v>
      </c>
      <c r="B34" s="118" t="s">
        <v>29</v>
      </c>
      <c r="C34" s="119">
        <v>38214.225502141904</v>
      </c>
      <c r="D34" s="119">
        <v>2915.3211338356655</v>
      </c>
      <c r="E34" s="120">
        <v>13.108067258396245</v>
      </c>
    </row>
    <row r="35" spans="1:5" ht="12.75">
      <c r="A35" s="126">
        <v>30</v>
      </c>
      <c r="B35" s="118" t="s">
        <v>30</v>
      </c>
      <c r="C35" s="119">
        <v>1578.459838788802</v>
      </c>
      <c r="D35" s="119">
        <v>443.6379935573935</v>
      </c>
      <c r="E35" s="120">
        <v>3.5579906629088036</v>
      </c>
    </row>
    <row r="36" spans="1:5" ht="12.75">
      <c r="A36" s="126">
        <v>31</v>
      </c>
      <c r="B36" s="118" t="s">
        <v>31</v>
      </c>
      <c r="C36" s="119">
        <v>582.4051979502187</v>
      </c>
      <c r="D36" s="119">
        <v>76.67526902584092</v>
      </c>
      <c r="E36" s="120">
        <v>7.595737261175281</v>
      </c>
    </row>
    <row r="37" spans="1:5" ht="12.75">
      <c r="A37" s="126">
        <v>32</v>
      </c>
      <c r="B37" s="118" t="s">
        <v>32</v>
      </c>
      <c r="C37" s="119">
        <v>52.28296687647626</v>
      </c>
      <c r="D37" s="119">
        <v>23.561034288642237</v>
      </c>
      <c r="E37" s="120">
        <v>2.219043792219242</v>
      </c>
    </row>
    <row r="38" spans="1:5" ht="12.75">
      <c r="A38" s="126">
        <v>33</v>
      </c>
      <c r="B38" s="118" t="s">
        <v>33</v>
      </c>
      <c r="C38" s="119">
        <v>31.60325191148165</v>
      </c>
      <c r="D38" s="119">
        <v>8.976487020850987</v>
      </c>
      <c r="E38" s="120">
        <v>3.5206703733957614</v>
      </c>
    </row>
    <row r="39" spans="1:5" ht="12.75">
      <c r="A39" s="126">
        <v>34</v>
      </c>
      <c r="B39" s="118" t="s">
        <v>34</v>
      </c>
      <c r="C39" s="119">
        <v>6060.812503268676</v>
      </c>
      <c r="D39" s="119">
        <v>4215.564832753271</v>
      </c>
      <c r="E39" s="120">
        <v>1.4377225220636058</v>
      </c>
    </row>
    <row r="40" spans="1:5" ht="12.75">
      <c r="A40" s="126">
        <v>35</v>
      </c>
      <c r="B40" s="118" t="s">
        <v>35</v>
      </c>
      <c r="C40" s="119">
        <v>234.03354530663464</v>
      </c>
      <c r="D40" s="119">
        <v>67.09150212998108</v>
      </c>
      <c r="E40" s="120">
        <v>3.4882740418186646</v>
      </c>
    </row>
    <row r="41" spans="1:5" ht="12.75">
      <c r="A41" s="126">
        <v>36</v>
      </c>
      <c r="B41" s="118" t="s">
        <v>36</v>
      </c>
      <c r="C41" s="119">
        <v>12611.11877447487</v>
      </c>
      <c r="D41" s="119">
        <v>428.32795120200933</v>
      </c>
      <c r="E41" s="120">
        <v>29.442670596407506</v>
      </c>
    </row>
    <row r="42" spans="1:5" ht="12.75">
      <c r="A42" s="126">
        <v>37</v>
      </c>
      <c r="B42" s="118" t="s">
        <v>37</v>
      </c>
      <c r="C42" s="119">
        <v>496.6666391409783</v>
      </c>
      <c r="D42" s="119">
        <v>112.99441082174636</v>
      </c>
      <c r="E42" s="120">
        <v>4.395497401411223</v>
      </c>
    </row>
    <row r="43" spans="1:5" ht="12.75">
      <c r="A43" s="126">
        <v>38</v>
      </c>
      <c r="B43" s="118" t="s">
        <v>38</v>
      </c>
      <c r="C43" s="119">
        <v>844.1308904033746</v>
      </c>
      <c r="D43" s="119">
        <v>114.87023291590626</v>
      </c>
      <c r="E43" s="120">
        <v>7.348560797481298</v>
      </c>
    </row>
    <row r="44" spans="1:5" ht="12.75">
      <c r="A44" s="126">
        <v>39</v>
      </c>
      <c r="B44" s="118" t="s">
        <v>39</v>
      </c>
      <c r="C44" s="119">
        <v>3034.670369195297</v>
      </c>
      <c r="D44" s="119">
        <v>1976.006367396747</v>
      </c>
      <c r="E44" s="120">
        <v>1.5357594081001202</v>
      </c>
    </row>
    <row r="45" spans="1:5" ht="12.75">
      <c r="A45" s="126">
        <v>40</v>
      </c>
      <c r="B45" s="118" t="s">
        <v>40</v>
      </c>
      <c r="C45" s="119">
        <v>5067.331730338956</v>
      </c>
      <c r="D45" s="119">
        <v>1687.074145777286</v>
      </c>
      <c r="E45" s="120">
        <v>3.0036212356299745</v>
      </c>
    </row>
    <row r="46" spans="1:5" ht="16.5" customHeight="1">
      <c r="A46" s="126">
        <v>41</v>
      </c>
      <c r="B46" s="118" t="s">
        <v>93</v>
      </c>
      <c r="C46" s="119">
        <v>5146.991877710425</v>
      </c>
      <c r="D46" s="119">
        <v>1089.2684732818884</v>
      </c>
      <c r="E46" s="120">
        <v>4.725182086839348</v>
      </c>
    </row>
    <row r="47" spans="1:5" ht="12.75">
      <c r="A47" s="126">
        <v>42</v>
      </c>
      <c r="B47" s="118" t="s">
        <v>94</v>
      </c>
      <c r="C47" s="119">
        <v>14.316274394587104</v>
      </c>
      <c r="D47" s="119">
        <v>8.274896125595802</v>
      </c>
      <c r="E47" s="120">
        <v>1.7300850883558754</v>
      </c>
    </row>
    <row r="48" spans="1:5" ht="16.5" customHeight="1">
      <c r="A48" s="126">
        <v>43</v>
      </c>
      <c r="B48" s="118" t="s">
        <v>95</v>
      </c>
      <c r="C48" s="119">
        <v>19.558853750351396</v>
      </c>
      <c r="D48" s="119">
        <v>14.837744776930405</v>
      </c>
      <c r="E48" s="120">
        <v>1.318182381783607</v>
      </c>
    </row>
    <row r="49" spans="1:5" ht="12.75">
      <c r="A49" s="126">
        <v>44</v>
      </c>
      <c r="B49" s="118" t="s">
        <v>96</v>
      </c>
      <c r="C49" s="119">
        <v>57.50874309327976</v>
      </c>
      <c r="D49" s="119">
        <v>111.77224224819552</v>
      </c>
      <c r="E49" s="120">
        <v>0.514517217661062</v>
      </c>
    </row>
    <row r="50" spans="1:5" ht="12.75">
      <c r="A50" s="126">
        <v>45</v>
      </c>
      <c r="B50" s="118" t="s">
        <v>45</v>
      </c>
      <c r="C50" s="119">
        <v>24.601083961607173</v>
      </c>
      <c r="D50" s="119">
        <v>16.501800464300658</v>
      </c>
      <c r="E50" s="120">
        <v>1.4908121095530265</v>
      </c>
    </row>
    <row r="51" spans="1:5" ht="12.75">
      <c r="A51" s="126">
        <v>46</v>
      </c>
      <c r="B51" s="118" t="s">
        <v>97</v>
      </c>
      <c r="C51" s="119">
        <v>9725.463594403143</v>
      </c>
      <c r="D51" s="119">
        <v>1046.5909262299124</v>
      </c>
      <c r="E51" s="120">
        <v>9.292516637266047</v>
      </c>
    </row>
    <row r="52" spans="1:5" ht="12.75">
      <c r="A52" s="126">
        <v>47</v>
      </c>
      <c r="B52" s="118" t="s">
        <v>98</v>
      </c>
      <c r="C52" s="119">
        <v>72285.6489279847</v>
      </c>
      <c r="D52" s="119">
        <v>11615.91815966364</v>
      </c>
      <c r="E52" s="120">
        <v>6.22298194033401</v>
      </c>
    </row>
    <row r="53" spans="1:5" ht="12.75">
      <c r="A53" s="126">
        <v>48</v>
      </c>
      <c r="B53" s="118" t="s">
        <v>48</v>
      </c>
      <c r="C53" s="119">
        <v>26.498550141154766</v>
      </c>
      <c r="D53" s="119">
        <v>8.560237371306004</v>
      </c>
      <c r="E53" s="120">
        <v>3.0955391762824425</v>
      </c>
    </row>
    <row r="54" spans="1:5" ht="12.75">
      <c r="A54" s="126">
        <v>49</v>
      </c>
      <c r="B54" s="118" t="s">
        <v>99</v>
      </c>
      <c r="C54" s="119">
        <v>158.73925376251688</v>
      </c>
      <c r="D54" s="119">
        <v>10.720678231683232</v>
      </c>
      <c r="E54" s="120">
        <v>14.806829412470254</v>
      </c>
    </row>
    <row r="55" spans="1:5" ht="12.75">
      <c r="A55" s="126">
        <v>50</v>
      </c>
      <c r="B55" s="118" t="s">
        <v>100</v>
      </c>
      <c r="C55" s="119">
        <v>295.83606454354526</v>
      </c>
      <c r="D55" s="119">
        <v>6.155218300320031</v>
      </c>
      <c r="E55" s="120">
        <v>48.062643777908534</v>
      </c>
    </row>
    <row r="56" spans="1:5" ht="12.75">
      <c r="A56" s="126">
        <v>51</v>
      </c>
      <c r="B56" s="118" t="s">
        <v>101</v>
      </c>
      <c r="C56" s="119">
        <v>3.234604249950725</v>
      </c>
      <c r="D56" s="119">
        <v>2.2827299656816007</v>
      </c>
      <c r="E56" s="120">
        <v>1.4169894374628338</v>
      </c>
    </row>
    <row r="57" spans="1:5" ht="12.75">
      <c r="A57" s="126">
        <v>52</v>
      </c>
      <c r="B57" s="118" t="s">
        <v>102</v>
      </c>
      <c r="C57" s="119">
        <v>251.72241994841684</v>
      </c>
      <c r="D57" s="119">
        <v>174.8762231021992</v>
      </c>
      <c r="E57" s="120">
        <v>1.4394319335299692</v>
      </c>
    </row>
    <row r="58" spans="1:5" ht="25.5">
      <c r="A58" s="126">
        <v>53</v>
      </c>
      <c r="B58" s="118" t="s">
        <v>103</v>
      </c>
      <c r="C58" s="119">
        <v>216.8913841879274</v>
      </c>
      <c r="D58" s="119">
        <v>31.641726524122916</v>
      </c>
      <c r="E58" s="120">
        <v>6.854600175580636</v>
      </c>
    </row>
    <row r="59" spans="1:5" ht="12.75">
      <c r="A59" s="126">
        <v>54</v>
      </c>
      <c r="B59" s="118" t="s">
        <v>104</v>
      </c>
      <c r="C59" s="119">
        <v>84769.59035912898</v>
      </c>
      <c r="D59" s="119">
        <v>905.1359354530225</v>
      </c>
      <c r="E59" s="120">
        <v>93.65398835557403</v>
      </c>
    </row>
    <row r="60" spans="1:5" ht="12.75">
      <c r="A60" s="126">
        <v>55</v>
      </c>
      <c r="B60" s="118" t="s">
        <v>105</v>
      </c>
      <c r="C60" s="119">
        <v>15.433683135479173</v>
      </c>
      <c r="D60" s="119">
        <v>3.668673159131144</v>
      </c>
      <c r="E60" s="120">
        <v>4.206884196556324</v>
      </c>
    </row>
    <row r="61" spans="1:5" ht="13.5" thickBot="1">
      <c r="A61" s="127">
        <v>56</v>
      </c>
      <c r="B61" s="121" t="s">
        <v>106</v>
      </c>
      <c r="C61" s="122">
        <v>4444.75097899472</v>
      </c>
      <c r="D61" s="122">
        <v>3534.2662360961604</v>
      </c>
      <c r="E61" s="123">
        <v>1.2576163429906888</v>
      </c>
    </row>
    <row r="62" spans="2:9" ht="15.75" thickBot="1">
      <c r="B62" s="39"/>
      <c r="C62" s="39"/>
      <c r="D62" s="39"/>
      <c r="E62" s="39"/>
      <c r="H62" s="205" t="s">
        <v>77</v>
      </c>
      <c r="I62" s="206"/>
    </row>
    <row r="63" spans="2:5" ht="42.75" customHeight="1">
      <c r="B63" s="222" t="s">
        <v>89</v>
      </c>
      <c r="C63" s="222"/>
      <c r="D63" s="222"/>
      <c r="E63" s="222"/>
    </row>
    <row r="64" spans="2:5" ht="12.75">
      <c r="B64" s="39"/>
      <c r="C64" s="39"/>
      <c r="D64" s="39"/>
      <c r="E64" s="39"/>
    </row>
  </sheetData>
  <sheetProtection/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rtegtmeier</cp:lastModifiedBy>
  <cp:lastPrinted>2008-07-21T21:50:35Z</cp:lastPrinted>
  <dcterms:created xsi:type="dcterms:W3CDTF">2008-02-19T17:53:29Z</dcterms:created>
  <dcterms:modified xsi:type="dcterms:W3CDTF">2010-02-09T12:27:40Z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